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iela.hitz\Kyon AG\K_Operations - Dokumente\Price Lists and Order Forms\Catalog 2020\OrderForms_no_price\01_ALPS-I\"/>
    </mc:Choice>
  </mc:AlternateContent>
  <xr:revisionPtr revIDLastSave="7" documentId="8_{D308171A-DB4E-4A1B-A493-6D6836BE09B9}" xr6:coauthVersionLast="45" xr6:coauthVersionMax="45" xr10:uidLastSave="{9AE0B276-AE7D-41C4-B094-80895CFBB204}"/>
  <bookViews>
    <workbookView xWindow="5940" yWindow="1395" windowWidth="20835" windowHeight="15540" xr2:uid="{78A46E97-2FDF-4045-9C76-DDB47F29C540}"/>
  </bookViews>
  <sheets>
    <sheet name="ALPS-I" sheetId="1" r:id="rId1"/>
  </sheets>
  <definedNames>
    <definedName name="_xlnm._FilterDatabase" localSheetId="0" hidden="1">'ALPS-I'!$B$1:$G$1</definedName>
    <definedName name="_xlnm.Print_Area" localSheetId="0">'ALPS-I'!$B$1:$H$292</definedName>
    <definedName name="_xlnm.Print_Titles" localSheetId="0">'ALPS-I'!$1:$2</definedName>
    <definedName name="Z_B0ADC21E_1C4A_9C4F_9C9A_BABB80691CF4_.wvu.Cols" localSheetId="0" hidden="1">'ALPS-I'!$G:$H,'ALPS-I'!$K:$K,'ALPS-I'!$O:$P,'ALPS-I'!$R:$S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B256" i="1"/>
  <c r="C256" i="1" s="1"/>
  <c r="C265" i="1" s="1"/>
  <c r="C246" i="1"/>
  <c r="C242" i="1"/>
  <c r="C235" i="1"/>
  <c r="C227" i="1"/>
  <c r="C178" i="1"/>
  <c r="F177" i="1"/>
  <c r="B174" i="1"/>
  <c r="C174" i="1" s="1"/>
  <c r="C264" i="1" s="1"/>
  <c r="C164" i="1"/>
  <c r="C161" i="1"/>
  <c r="C154" i="1"/>
  <c r="C144" i="1"/>
  <c r="C111" i="1"/>
  <c r="C108" i="1"/>
  <c r="F107" i="1"/>
  <c r="B104" i="1"/>
  <c r="C104" i="1" s="1"/>
  <c r="C263" i="1" s="1"/>
  <c r="C95" i="1"/>
  <c r="C91" i="1"/>
  <c r="C86" i="1"/>
  <c r="C77" i="1"/>
  <c r="C61" i="1"/>
  <c r="C53" i="1"/>
  <c r="C50" i="1"/>
  <c r="F49" i="1"/>
  <c r="B46" i="1"/>
  <c r="C46" i="1" s="1"/>
  <c r="C262" i="1" s="1"/>
  <c r="F3" i="1"/>
  <c r="F46" i="1" l="1"/>
  <c r="F262" i="1" s="1"/>
  <c r="F104" i="1" l="1"/>
  <c r="F174" i="1" s="1"/>
  <c r="F264" i="1" s="1"/>
  <c r="F256" i="1" l="1"/>
  <c r="F265" i="1" s="1"/>
  <c r="F263" i="1"/>
  <c r="F266" i="1" l="1"/>
</calcChain>
</file>

<file path=xl/sharedStrings.xml><?xml version="1.0" encoding="utf-8"?>
<sst xmlns="http://schemas.openxmlformats.org/spreadsheetml/2006/main" count="481" uniqueCount="402">
  <si>
    <t>Size</t>
  </si>
  <si>
    <t>Type</t>
  </si>
  <si>
    <t>Item Nr.</t>
  </si>
  <si>
    <t>Description</t>
  </si>
  <si>
    <t>QTY</t>
  </si>
  <si>
    <t>Size 3.5 / 4</t>
  </si>
  <si>
    <t>Plates</t>
  </si>
  <si>
    <t>05.00.20</t>
  </si>
  <si>
    <t>05.01.20</t>
  </si>
  <si>
    <t>Locking Screws</t>
  </si>
  <si>
    <t>05.05.05</t>
  </si>
  <si>
    <t>05.05.06</t>
  </si>
  <si>
    <t>05.05.07</t>
  </si>
  <si>
    <t>05.05.08</t>
  </si>
  <si>
    <t>05.05.09</t>
  </si>
  <si>
    <t>05.05.10</t>
  </si>
  <si>
    <t>Cortical Screws</t>
  </si>
  <si>
    <t>05.06.05</t>
  </si>
  <si>
    <t>05.06.06</t>
  </si>
  <si>
    <t>05.06.07</t>
  </si>
  <si>
    <t>05.06.08</t>
  </si>
  <si>
    <t>05.06.09</t>
  </si>
  <si>
    <t>05.06.10</t>
  </si>
  <si>
    <t>05.06.11</t>
  </si>
  <si>
    <t>05.06.12</t>
  </si>
  <si>
    <t>Instruments</t>
  </si>
  <si>
    <t>06.20.00</t>
  </si>
  <si>
    <t>06.30.00</t>
  </si>
  <si>
    <t>06.40.00</t>
  </si>
  <si>
    <t>06.82.01</t>
  </si>
  <si>
    <t>06.82.02</t>
  </si>
  <si>
    <t>Auxiliaries</t>
  </si>
  <si>
    <t>06.15.01</t>
  </si>
  <si>
    <t>06.60.03</t>
  </si>
  <si>
    <t>06.60.00</t>
  </si>
  <si>
    <t>06.50.00</t>
  </si>
  <si>
    <t>Drill Bits</t>
  </si>
  <si>
    <t>06.10.00</t>
  </si>
  <si>
    <t>06.10.01</t>
  </si>
  <si>
    <t>Organization</t>
  </si>
  <si>
    <t>83.10.02</t>
  </si>
  <si>
    <t>82.10.01</t>
  </si>
  <si>
    <t>82.30.01</t>
  </si>
  <si>
    <t>82.11.11</t>
  </si>
  <si>
    <t>82.20.01</t>
  </si>
  <si>
    <t>82.30.04</t>
  </si>
  <si>
    <t>82.41.07</t>
  </si>
  <si>
    <t>82.41.06</t>
  </si>
  <si>
    <t>stop</t>
  </si>
  <si>
    <t>Size 5 / 6.5</t>
  </si>
  <si>
    <t>05.10.43</t>
  </si>
  <si>
    <t>05.40.34</t>
  </si>
  <si>
    <t>05.15.05</t>
  </si>
  <si>
    <t>05.15.06</t>
  </si>
  <si>
    <t>05.15.08</t>
  </si>
  <si>
    <t>05.15.10</t>
  </si>
  <si>
    <t>05.15.12</t>
  </si>
  <si>
    <t>05.15.14</t>
  </si>
  <si>
    <t>05.15.16</t>
  </si>
  <si>
    <t>05.16.05</t>
  </si>
  <si>
    <t>05.16.06</t>
  </si>
  <si>
    <t>05.16.07</t>
  </si>
  <si>
    <t>05.16.08</t>
  </si>
  <si>
    <t>05.16.10</t>
  </si>
  <si>
    <t>05.16.12</t>
  </si>
  <si>
    <t>05.16.14</t>
  </si>
  <si>
    <t>05.16.16</t>
  </si>
  <si>
    <t>05.16.18</t>
  </si>
  <si>
    <t>05.16.20</t>
  </si>
  <si>
    <t>05.16.22</t>
  </si>
  <si>
    <t>05.16.24</t>
  </si>
  <si>
    <t>05.16.26</t>
  </si>
  <si>
    <t>05.16.28</t>
  </si>
  <si>
    <t>05.16.30</t>
  </si>
  <si>
    <t>06.20.01</t>
  </si>
  <si>
    <t>06.30.01</t>
  </si>
  <si>
    <t>06.40.01</t>
  </si>
  <si>
    <t>06.21.01</t>
  </si>
  <si>
    <t>06.71.01</t>
  </si>
  <si>
    <t>06.71.11</t>
  </si>
  <si>
    <t>06.81.01</t>
  </si>
  <si>
    <t>06.84.00</t>
  </si>
  <si>
    <t>06.15.03</t>
  </si>
  <si>
    <t>06.60.04</t>
  </si>
  <si>
    <t>14.60.01</t>
  </si>
  <si>
    <t>06.50.01</t>
  </si>
  <si>
    <t>06.10.02</t>
  </si>
  <si>
    <t>06.10.03</t>
  </si>
  <si>
    <t>06.91.01</t>
  </si>
  <si>
    <t>06.91.11</t>
  </si>
  <si>
    <t>82.41.02</t>
  </si>
  <si>
    <t>82.41.12</t>
  </si>
  <si>
    <t>Size 8 / 9</t>
  </si>
  <si>
    <t>05.20.26</t>
  </si>
  <si>
    <t>05.60.22</t>
  </si>
  <si>
    <t>05.25.01</t>
  </si>
  <si>
    <t>05.25.06</t>
  </si>
  <si>
    <t>05.25.08</t>
  </si>
  <si>
    <t>05.25.10</t>
  </si>
  <si>
    <t>05.25.12</t>
  </si>
  <si>
    <t>05.25.14</t>
  </si>
  <si>
    <t>05.25.16</t>
  </si>
  <si>
    <t>05.25.18</t>
  </si>
  <si>
    <t>05.25.20</t>
  </si>
  <si>
    <t>05.25.22</t>
  </si>
  <si>
    <t>05.25.24</t>
  </si>
  <si>
    <t>05.25.26</t>
  </si>
  <si>
    <t>05.25.28</t>
  </si>
  <si>
    <t>05.25.30</t>
  </si>
  <si>
    <t>05.26.08</t>
  </si>
  <si>
    <t>05.26.10</t>
  </si>
  <si>
    <t>05.26.12</t>
  </si>
  <si>
    <t>05.26.14</t>
  </si>
  <si>
    <t>05.26.16</t>
  </si>
  <si>
    <t>05.26.18</t>
  </si>
  <si>
    <t>05.26.20</t>
  </si>
  <si>
    <t>05.26.22</t>
  </si>
  <si>
    <t>05.26.24</t>
  </si>
  <si>
    <t>05.26.26</t>
  </si>
  <si>
    <t>05.26.28</t>
  </si>
  <si>
    <t>05.26.30</t>
  </si>
  <si>
    <t>05.26.32</t>
  </si>
  <si>
    <t>05.26.34</t>
  </si>
  <si>
    <t>05.26.36</t>
  </si>
  <si>
    <t>05.26.38</t>
  </si>
  <si>
    <t>05.26.40</t>
  </si>
  <si>
    <t>06.20.02</t>
  </si>
  <si>
    <t>06.30.02</t>
  </si>
  <si>
    <t>06.40.02</t>
  </si>
  <si>
    <t>06.21.02</t>
  </si>
  <si>
    <t>06.71.02</t>
  </si>
  <si>
    <t>06.71.12</t>
  </si>
  <si>
    <t>06.81.02</t>
  </si>
  <si>
    <t>06.81.02a</t>
  </si>
  <si>
    <t>06.15.05</t>
  </si>
  <si>
    <t>02.20.20</t>
  </si>
  <si>
    <t>06.60.11</t>
  </si>
  <si>
    <t>04.20.05</t>
  </si>
  <si>
    <t>36.40.10</t>
  </si>
  <si>
    <t>02.20.04</t>
  </si>
  <si>
    <t>06.91.02</t>
  </si>
  <si>
    <t>06.91.12</t>
  </si>
  <si>
    <t>82.10.11</t>
  </si>
  <si>
    <t>82.40.03</t>
  </si>
  <si>
    <t>82.41.03</t>
  </si>
  <si>
    <t>Size 10 / 11</t>
  </si>
  <si>
    <t>05.30.02</t>
  </si>
  <si>
    <t>05.30.03</t>
  </si>
  <si>
    <t>05.30.04</t>
  </si>
  <si>
    <t>05.30.05</t>
  </si>
  <si>
    <t>05.30.06</t>
  </si>
  <si>
    <t>05.30.07</t>
  </si>
  <si>
    <t>05.30.08</t>
  </si>
  <si>
    <t>05.30.09</t>
  </si>
  <si>
    <t>05.30.10</t>
  </si>
  <si>
    <t>05.30.11</t>
  </si>
  <si>
    <t>05.30.12</t>
  </si>
  <si>
    <t>05.50.04</t>
  </si>
  <si>
    <t>05.50.06</t>
  </si>
  <si>
    <t>05.50.08</t>
  </si>
  <si>
    <t>05.50.10</t>
  </si>
  <si>
    <t>05.50.12</t>
  </si>
  <si>
    <t>05.50.14</t>
  </si>
  <si>
    <t>05.50.16</t>
  </si>
  <si>
    <t>05.50.18</t>
  </si>
  <si>
    <t>05.35.01</t>
  </si>
  <si>
    <t>05.35.10</t>
  </si>
  <si>
    <t>05.35.12</t>
  </si>
  <si>
    <t>05.35.14</t>
  </si>
  <si>
    <t>05.35.16</t>
  </si>
  <si>
    <t>05.35.18</t>
  </si>
  <si>
    <t>05.35.20</t>
  </si>
  <si>
    <t>05.35.22</t>
  </si>
  <si>
    <t>05.35.24</t>
  </si>
  <si>
    <t>05.35.26</t>
  </si>
  <si>
    <t>05.35.28</t>
  </si>
  <si>
    <t>05.35.30</t>
  </si>
  <si>
    <t>05.35.32</t>
  </si>
  <si>
    <t>05.35.34</t>
  </si>
  <si>
    <t>05.36.12</t>
  </si>
  <si>
    <t>05.36.14</t>
  </si>
  <si>
    <t>05.36.16</t>
  </si>
  <si>
    <t>05.36.18</t>
  </si>
  <si>
    <t>05.36.20</t>
  </si>
  <si>
    <t>05.36.22</t>
  </si>
  <si>
    <t>05.36.24</t>
  </si>
  <si>
    <t>05.36.26</t>
  </si>
  <si>
    <t>05.36.28</t>
  </si>
  <si>
    <t>05.36.30</t>
  </si>
  <si>
    <t>05.36.32</t>
  </si>
  <si>
    <t>05.36.34</t>
  </si>
  <si>
    <t>06.20.03</t>
  </si>
  <si>
    <t>06.30.03</t>
  </si>
  <si>
    <t>06.40.03</t>
  </si>
  <si>
    <t>06.21.03</t>
  </si>
  <si>
    <t>06.71.04</t>
  </si>
  <si>
    <t>06.80.03</t>
  </si>
  <si>
    <t>06.15.07</t>
  </si>
  <si>
    <t>04.20.03</t>
  </si>
  <si>
    <t>06.10.06</t>
  </si>
  <si>
    <t>06.10.07</t>
  </si>
  <si>
    <t>06.90.03</t>
  </si>
  <si>
    <t>06.91.13</t>
  </si>
  <si>
    <t>82.40.04</t>
  </si>
  <si>
    <t>82.41.04</t>
  </si>
  <si>
    <t>Order Summary</t>
  </si>
  <si>
    <t>Total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</si>
  <si>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</si>
  <si>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</si>
  <si>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</si>
  <si>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</si>
  <si>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</si>
  <si>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</si>
  <si>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</si>
  <si>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</si>
  <si>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>ALPS-I Plate 3.5 mm / L 79.5 mm 20 holes cuttable</t>
  </si>
  <si>
    <t/>
  </si>
  <si>
    <t>ALPS-I Plate 4.0 mm / L 89.5 mm 20 holes cuttable</t>
  </si>
  <si>
    <t>B-Locking Screw Ø1.6 mm / L 5 mm, T4</t>
  </si>
  <si>
    <t>B-Locking Screw Ø1.6 mm / L 6 mm, T4</t>
  </si>
  <si>
    <t>B-Locking Screw Ø1.6 mm / L 7 mm, T4</t>
  </si>
  <si>
    <t>B-Locking Screw Ø1.6 mm / L 8 mm, T4</t>
  </si>
  <si>
    <t>B-Locking Screw Ø1.6 mm / L 9 mm, T4</t>
  </si>
  <si>
    <t>B-Locking Screw Ø1.6 mm / L 10 mm, T4</t>
  </si>
  <si>
    <t>Cortical Screw Ø1.0 mm / L 5 mm, T4</t>
  </si>
  <si>
    <t>Cortical Screw Ø1.0 mm / L 6 mm, T4</t>
  </si>
  <si>
    <t>Cortical Screw Ø1.0 mm / L 7 mm, T4</t>
  </si>
  <si>
    <t>Cortical Screw Ø1.0 mm / L 8 mm, T4</t>
  </si>
  <si>
    <t>Cortical Screw Ø1.0 mm / L 9 mm, T4</t>
  </si>
  <si>
    <t>Cortical Screw Ø1.0 mm / L 10 mm, T4</t>
  </si>
  <si>
    <t>Cortical Screw Ø1.0 mm / L 11 mm, T4</t>
  </si>
  <si>
    <t>Cortical Screw Ø1.0 mm / L 12 mm, T4</t>
  </si>
  <si>
    <t>ALPS-I Drill sleeve Ø1.1 mm / B 1.6 mm locking</t>
  </si>
  <si>
    <t>ALPS-I Drill sleeve Ø1.1 mm / Ø0.7 mm neutral</t>
  </si>
  <si>
    <t>ALPS-I Drill sleeve Ø0.7 mm / Ø1.0 mm compression</t>
  </si>
  <si>
    <t>Mini Bending jig 3.5 mm / in-plane bending</t>
  </si>
  <si>
    <t>MIni Bending jig 4.0 mm / in-plane bending</t>
  </si>
  <si>
    <t>Drill stop Ø1.1 mm</t>
  </si>
  <si>
    <t>Screwdriver insert / T4</t>
  </si>
  <si>
    <t>Mini Screwdriver handle / x-small quick coupling</t>
  </si>
  <si>
    <t>Mini Depth gauge 1.0-1.6 mm / x-small</t>
  </si>
  <si>
    <t>Drill bit Ø0.7 mm / L 85/60 mm</t>
  </si>
  <si>
    <t>Drill bit Ø1.1 mm / L 85/60 mm</t>
  </si>
  <si>
    <t>KSS Tray set / ALPS 3/4.5 7 pc.</t>
  </si>
  <si>
    <t>KSS Lid for tray / for instruments</t>
  </si>
  <si>
    <t>KSS Tray / 29.5 mm general purpose</t>
  </si>
  <si>
    <t>KSS Lid side / for screw tray</t>
  </si>
  <si>
    <t>KSS Rack / 21 mm for screw trays</t>
  </si>
  <si>
    <t>KSS Tray / 29.5 mm ALPS-I 3.4/4</t>
  </si>
  <si>
    <t>KSS Drawer side / B1.6 mm Locking</t>
  </si>
  <si>
    <t>KSS Drawer side / Ø1.0 mm cortical</t>
  </si>
  <si>
    <t>ALPS-I Plate 5 mm / L 236.5 mm 43-holes cuttable</t>
  </si>
  <si>
    <t>ALPS-I Plate 6.5 mm / L 238 mm 34 holes cuttable</t>
  </si>
  <si>
    <t>B-Locking Screw Ø2.4 mm / L 5 mm, T6</t>
  </si>
  <si>
    <t>B-Locking Screw Ø2.4 mm / L 6 mm, T6</t>
  </si>
  <si>
    <t>B-Locking Screw Ø2.4 mm / L 8 mm, T6</t>
  </si>
  <si>
    <t>B-Locking Screw Ø2.4 mm / L 10 mm, T6</t>
  </si>
  <si>
    <t>B-Locking Screw Ø2.4 mm / L 12 mm, T6</t>
  </si>
  <si>
    <t>B-Locking Screw Ø2.4 mm / L 14 mm, T6</t>
  </si>
  <si>
    <t>B-Locking Screw Ø2.4 mm / L 16 mm, T6</t>
  </si>
  <si>
    <t>Cortical Screw Ø1.5 mm / L 5 mm, T6</t>
  </si>
  <si>
    <t>Cortical Screw Ø1.5 mm / L 6 mm, T6</t>
  </si>
  <si>
    <t>Cortical Screw Ø1.5 mm / L 7 mm, T6</t>
  </si>
  <si>
    <t>Cortical Screw Ø1.5 mm / L 8 mm, T6</t>
  </si>
  <si>
    <t>Cortical Screw Ø1.5 mm / L 10 mm, T6</t>
  </si>
  <si>
    <t>Cortical Screw Ø1.5 mm / L 12 mm, T6</t>
  </si>
  <si>
    <t>Cortical Screw Ø1.5 mm / L 14 mm, T6</t>
  </si>
  <si>
    <t>Cortical Screw Ø1.5 mm / L 16 mm, T6</t>
  </si>
  <si>
    <t>Cortical Screw Ø1.5 mm / L 18 mm, T6</t>
  </si>
  <si>
    <t>Cortical Screw Ø1.5 mm / L 20 mm, T6</t>
  </si>
  <si>
    <t>Cortical Screw Ø1.5 mm / L 22 mm, T6</t>
  </si>
  <si>
    <t>Cortical Screw Ø1.5 mm / L 24 mm, T6</t>
  </si>
  <si>
    <t>Cortical Screw Ø1.5 mm / L 26 mm, T6</t>
  </si>
  <si>
    <t>Cortical Screw Ø1.5 mm / L 28 mm, T6</t>
  </si>
  <si>
    <t>Cortical Screw Ø1.5 mm / L 30 mm, T6</t>
  </si>
  <si>
    <t>ALPS-I Drill sleeve Ø1.8 mm / B 2.4 mm locking</t>
  </si>
  <si>
    <t>ALPS-I Drill sleeve Ø1.5 mm / Ø1.1 mm neutral</t>
  </si>
  <si>
    <t>ALPS-I Drill sleeve Ø1.1 mm / Ø1.5 mm compression</t>
  </si>
  <si>
    <t>ALPS-I Drill sleeve Ø1.1 mm / screw-in</t>
  </si>
  <si>
    <t>Bending iron 5/6.5 mm / for 5/6.5 mm plate</t>
  </si>
  <si>
    <t>Cutting iron 5/6.5 mm / for 5/6.5 mm plate</t>
  </si>
  <si>
    <t>Bending pliers 5/6.5 mm / for 5/6.5 mm plate, in-plane bending</t>
  </si>
  <si>
    <t>Bending instrument 5-11 mm / Set in-plane bending</t>
  </si>
  <si>
    <t>Drill stop Ø1.8 mm</t>
  </si>
  <si>
    <t>Screwdriver insert / T6</t>
  </si>
  <si>
    <t>Screwdriver handle / small quick coupling</t>
  </si>
  <si>
    <t>Depth gauge 1.5-2.4 mm / small</t>
  </si>
  <si>
    <t>Drill bit Ø1.5 mm / L 85/60 mm</t>
  </si>
  <si>
    <t>Drill bit Ø1.8 mm / L 125/100 mm</t>
  </si>
  <si>
    <t>ALPS-I Tray 5/6.5 mm / implant</t>
  </si>
  <si>
    <t>KSS Drawer side / B2.4 mm Locking</t>
  </si>
  <si>
    <t>KSS Drawer side / Ø1.5 mm cortical</t>
  </si>
  <si>
    <t>ALPS-I Plate 8 mm / L 234 mm 26-holes cuttable</t>
  </si>
  <si>
    <t>ALPS-I Plate 9 mm / L 234 mm 22 holes cuttable</t>
  </si>
  <si>
    <t>ALPS-I Plug / L 2.5 mm B3.2 mm T10</t>
  </si>
  <si>
    <t>B-Locking Screw Ø3.2 mm / L 6 mm, T10</t>
  </si>
  <si>
    <t>B-Locking Screw Ø3.2 mm / L 8 mm, T10</t>
  </si>
  <si>
    <t>B-Locking Screw Ø3.2 mm / L 10 mm, T10</t>
  </si>
  <si>
    <t>B-Locking Screw Ø3.2 mm / L 12 mm, T10</t>
  </si>
  <si>
    <t>B-Locking Screw Ø3.2 mm / L 14 mm, T10</t>
  </si>
  <si>
    <t>B-Locking Screw Ø3.2 mm / L 16 mm, T10</t>
  </si>
  <si>
    <t>B-Locking Screw Ø3.2 mm / L 18 mm, T10</t>
  </si>
  <si>
    <t>B-Locking Screw Ø3.2 mm / L 20 mm, T10</t>
  </si>
  <si>
    <t>B-Locking Screw Ø3.2 mm / L 22 mm, T10</t>
  </si>
  <si>
    <t>B-Locking Screw Ø3.2 mm / L 24 mm, T10</t>
  </si>
  <si>
    <t>B-Locking Screw Ø3.2 mm / L 26 mm, T10</t>
  </si>
  <si>
    <t>B-Locking Screw Ø3.2 mm / L 28 mm, T10</t>
  </si>
  <si>
    <t>B-Locking Screw Ø3.2 mm / L 30 mm, T10</t>
  </si>
  <si>
    <t>Cortical Screw Ø2.4 mm / L 8 mm, T10</t>
  </si>
  <si>
    <t>Cortical Screw Ø2.4 mm / L 10 mm, T10</t>
  </si>
  <si>
    <t>Cortical Screw Ø2.4 mm / L 12 mm, T10</t>
  </si>
  <si>
    <t>Cortical Screw Ø2.4 mm / L 14 mm, T10</t>
  </si>
  <si>
    <t>Cortical Screw Ø2.4 mm / L 16 mm, T10</t>
  </si>
  <si>
    <t>Cortical Screw Ø2.4 mm / L 18 mm, T10</t>
  </si>
  <si>
    <t>Cortical Screw Ø2.4 mm / L 20 mm, T10</t>
  </si>
  <si>
    <t>Cortical Screw Ø2.4 mm / L 22 mm, T10</t>
  </si>
  <si>
    <t>Cortical Screw Ø2.4 mm / L 24 mm, T10</t>
  </si>
  <si>
    <t>Cortical Screw Ø2.4 mm / L 26 mm, T10</t>
  </si>
  <si>
    <t>Cortical Screw Ø2.4 mm / L 28 mm, T10</t>
  </si>
  <si>
    <t>Cortical Screw Ø2.4 mm / L 30 mm, T10</t>
  </si>
  <si>
    <t>Cortical Screw Ø2.4 mm / L 32 mm, T10</t>
  </si>
  <si>
    <t>Cortical Screw Ø2.4 mm / L 34 mm, T10</t>
  </si>
  <si>
    <t>Cortical Screw Ø2.4 mm / L 36 mm, T10</t>
  </si>
  <si>
    <t>Cortical Screw Ø2.4 mm / L 38 mm, T10</t>
  </si>
  <si>
    <t>Cortical Screw Ø2.4 mm / L 40 mm, T10</t>
  </si>
  <si>
    <t>ALPS-I Drill sleeve Ø2.5 mm / B 3.2 mm locking</t>
  </si>
  <si>
    <t>ALPS-I Drill sleeve Ø2.5 mm / Ø1.8 mm neutral</t>
  </si>
  <si>
    <t>ALPS-I Drill sleeve Ø1.8 mm / Ø2.4 mm compression</t>
  </si>
  <si>
    <t>ALPS-I Drill sleeve Ø1.8 mm / screw-in</t>
  </si>
  <si>
    <t>Bending iron 8/9 mm / for 8/9 mm plate</t>
  </si>
  <si>
    <t>Cutting iron 8/9 mm / for 8/9 mm plate</t>
  </si>
  <si>
    <t>Bending pliers 8/9 mm / for 8/9 mm plate, in-plane bending</t>
  </si>
  <si>
    <t>Drill stop Ø2.5 mm</t>
  </si>
  <si>
    <t xml:space="preserve">Screwdriver insert T10 </t>
  </si>
  <si>
    <t>Screw retaining sleeve</t>
  </si>
  <si>
    <t>Depth gauge / large ø2.7 to ø4.0 mm</t>
  </si>
  <si>
    <t xml:space="preserve">Screwdriver T10 industrial </t>
  </si>
  <si>
    <t>Drill bit ø2.5 mm / L 145/120mm quick coupling, 3 lipped</t>
  </si>
  <si>
    <t>ALPS-I Tray 8/9 mm / implant</t>
  </si>
  <si>
    <t>ALPS-I Tray 8/9 mm / instrument</t>
  </si>
  <si>
    <t>KSS Lid center / for screw tray</t>
  </si>
  <si>
    <t>KSS Drawer center / B3.2 mm Locking</t>
  </si>
  <si>
    <t>KSS Drawer side / Ø2.4 mm cortical</t>
  </si>
  <si>
    <t>ALPS-I Plate 10 mm / L 23 mm 2 holes</t>
  </si>
  <si>
    <t>ALPS-I Plate 10 mm / L 35 mm 3 holes</t>
  </si>
  <si>
    <t>ALPS-I Plate 10 mm / L 47 mm 4 holes</t>
  </si>
  <si>
    <t>ALPS-I Plate 10 mm / L 59 mm 5 holes</t>
  </si>
  <si>
    <t>ALPS-I Plate 10 mm / L 71 mm 6 holes</t>
  </si>
  <si>
    <t>ALPS-I Plate 10 mm / L 83 mm 7 holes</t>
  </si>
  <si>
    <t>ALPS-I Plate 10 mm / L 95 mm 8 holes</t>
  </si>
  <si>
    <t>ALPS-I Plate 10 mm / L 107 mm 9 holes</t>
  </si>
  <si>
    <t>ALPS-I Plate 10 mm / L 119 mm 10 holes</t>
  </si>
  <si>
    <t>ALPS-I Plate 10 mm / L 131 mm 11 holes</t>
  </si>
  <si>
    <t>ALPS-I Plate 10 mm / L 143 mm 12 holes</t>
  </si>
  <si>
    <t>ALPS-I Plate 11 mm / L 51.5 mm 4 holes</t>
  </si>
  <si>
    <t>ALPS-I Plate 11 mm / L 77.5 mm 6 holes</t>
  </si>
  <si>
    <t>ALPS-I Plate 11 mm / L 103 mm 8 holes</t>
  </si>
  <si>
    <t>ALPS-I Plate 11 mm / L 129 mm 10 holes</t>
  </si>
  <si>
    <t>ALPS-I Plate 11 mm / L 155.5 mm 12 holes</t>
  </si>
  <si>
    <t>ALPS-I Plate 11 mm / L 181.5 mm 14 holes</t>
  </si>
  <si>
    <t>ALPS-I Plate 11 mm / L 207 mm 16 holes</t>
  </si>
  <si>
    <t>ALPS-I Plate 11 mm / L 233.5 mm 18 holes</t>
  </si>
  <si>
    <t>ALPS-I Plug / L 4.0 mm B4.0 mm T10</t>
  </si>
  <si>
    <t>B-Locking Screw Ø4.0 mm / L 10 mm, T10</t>
  </si>
  <si>
    <t>B-Locking Screw Ø4.0 mm / L 12 mm, T10</t>
  </si>
  <si>
    <t>B-Locking Screw Ø4.0 mm / L 14 mm, T10</t>
  </si>
  <si>
    <t>B-Locking Screw Ø4.0 mm / L 16 mm, T10</t>
  </si>
  <si>
    <t>B-Locking Screw Ø4.0 mm / L 18 mm, T10</t>
  </si>
  <si>
    <t>B-Locking Screw Ø4.0 mm / L 20 mm, T10</t>
  </si>
  <si>
    <t>B-Locking Screw Ø4.0 mm / L 22 mm, T10</t>
  </si>
  <si>
    <t>B-Locking Screw Ø4.0 mm / L 24 mm, T10</t>
  </si>
  <si>
    <t>B-Locking Screw Ø4.0 mm / L 26 mm, T10</t>
  </si>
  <si>
    <t>B-Locking Screw Ø4.0 mm / L 28 mm, T10</t>
  </si>
  <si>
    <t>B-Locking Screw Ø4.0 mm / L 30 mm, T10</t>
  </si>
  <si>
    <t>B-Locking Screw Ø4.0 mm / L 32 mm, T10</t>
  </si>
  <si>
    <t>B-Locking Screw Ø4.0 mm / L 34 mm, T10</t>
  </si>
  <si>
    <t>Cortical Screw Ø2.7 mm / L 12 mm, T10</t>
  </si>
  <si>
    <t>Cortical Screw Ø2.7 mm / L 14 mm, T10</t>
  </si>
  <si>
    <t>Cortical Screw Ø2.7 mm / L 16 mm, T10</t>
  </si>
  <si>
    <t>Cortical Screw Ø2.7 mm / L 18 mm, T10</t>
  </si>
  <si>
    <t>Cortical Screw Ø2.7 mm / L 20 mm, T10</t>
  </si>
  <si>
    <t>Cortical Screw Ø2.7 mm / L 22 mm, T10</t>
  </si>
  <si>
    <t>Cortical Screw Ø2.7 mm / L 24 mm, T10</t>
  </si>
  <si>
    <t>Cortical Screw Ø2.7 mm / L 26 mm, T10</t>
  </si>
  <si>
    <t>Cortical Screw Ø2.7 mm / L 28 mm, T10</t>
  </si>
  <si>
    <t>Cortical Screw Ø2.7 mm / L 30 mm, T10</t>
  </si>
  <si>
    <t>Cortical Screw Ø2.7 mm / L 32 mm, T10</t>
  </si>
  <si>
    <t>Cortical Screw Ø2.7 mm / L 34 mm, T10</t>
  </si>
  <si>
    <t>ALPS-I Drill sleeve Ø3.2 mm / B 4.0 mm locking</t>
  </si>
  <si>
    <t>ALPS-I Drill sleeve Ø2.7 mm / Ø2.0 mm neutral</t>
  </si>
  <si>
    <t>ALPS-I Drill sleeve Ø2.0 mm / Ø2.7 mm compression</t>
  </si>
  <si>
    <t>ALPS-I Drill sleeve Ø2.0 mm / screw-in</t>
  </si>
  <si>
    <t>Bending iron 10/11 mm / for 10/11 mm plate</t>
  </si>
  <si>
    <t>Bending pliers 10 mm / for 10 mm plate, in-plane bending</t>
  </si>
  <si>
    <t>Drill stop Ø3.2 mm</t>
  </si>
  <si>
    <t>Drill bit Ø2.0 mm / L 102/75 mm quick coupling, 2 lipped</t>
  </si>
  <si>
    <t>Drill bit Ø2.7 mm / L 100/75 mm</t>
  </si>
  <si>
    <t>Drill bit Ø3.2 mm / L 145/120 mm</t>
  </si>
  <si>
    <t>ALPS-I Tray 10 mm / implant</t>
  </si>
  <si>
    <t>ALPS-I Tray 10/11 mm / instrument</t>
  </si>
  <si>
    <t>KSS Drawer center / B4.0 mm Locking</t>
  </si>
  <si>
    <t>KSS Drawer side / Ø2.7 mm cortical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</si>
</sst>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2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Calibri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3" borderId="0" xfId="0" applyFont="1" applyFill="1" applyAlignment="1">
      <alignment horizontal="left" vertical="center"/>
    </xf>
    <xf numFmtId="0" fontId="3" fillId="0" borderId="0" xfId="0" applyFont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2" fillId="3" borderId="0" xfId="0" applyFont="1" applyFill="1"/>
    <xf numFmtId="0" fontId="2" fillId="3" borderId="0" xfId="0" applyFont="1" applyFill="1" applyAlignment="1">
      <alignment horizontal="left"/>
    </xf>
    <xf numFmtId="49" fontId="4" fillId="4" borderId="0" xfId="0" applyNumberFormat="1" applyFont="1" applyFill="1"/>
    <xf numFmtId="0" fontId="5" fillId="2" borderId="0" xfId="0" applyFont="1" applyFill="1"/>
    <xf numFmtId="0" fontId="6" fillId="2" borderId="0" xfId="0" applyFont="1" applyFill="1" applyAlignment="1">
      <alignment horizontal="center"/>
    </xf>
    <xf numFmtId="0" fontId="7" fillId="4" borderId="0" xfId="0" applyFont="1" applyFill="1"/>
    <xf numFmtId="0" fontId="8" fillId="3" borderId="0" xfId="0" applyFont="1" applyFill="1"/>
    <xf numFmtId="0" fontId="2" fillId="3" borderId="0" xfId="0" applyFont="1" applyFill="1" applyAlignment="1" applyProtection="1">
      <alignment horizontal="center"/>
      <protection locked="0"/>
    </xf>
    <xf numFmtId="4" fontId="8" fillId="2" borderId="0" xfId="0" applyNumberFormat="1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3" borderId="0" xfId="0" applyFont="1" applyFill="1" applyAlignment="1">
      <alignment horizontal="center"/>
    </xf>
    <xf numFmtId="0" fontId="2" fillId="2" borderId="0" xfId="0" applyFont="1" applyFill="1" applyAlignment="1" applyProtection="1">
      <alignment horizontal="left"/>
      <protection locked="0"/>
    </xf>
    <xf numFmtId="0" fontId="6" fillId="3" borderId="0" xfId="0" applyFont="1" applyFill="1" applyAlignment="1" applyProtection="1">
      <alignment horizontal="center"/>
      <protection locked="0"/>
    </xf>
    <xf numFmtId="4" fontId="6" fillId="2" borderId="0" xfId="0" applyNumberFormat="1" applyFont="1" applyFill="1" applyAlignment="1" applyProtection="1">
      <alignment horizontal="center"/>
      <protection locked="0"/>
    </xf>
    <xf numFmtId="49" fontId="7" fillId="4" borderId="0" xfId="0" applyNumberFormat="1" applyFont="1" applyFill="1"/>
    <xf numFmtId="0" fontId="4" fillId="2" borderId="2" xfId="0" applyFont="1" applyFill="1" applyBorder="1" applyAlignment="1">
      <alignment horizontal="left" vertical="center"/>
    </xf>
    <xf numFmtId="0" fontId="2" fillId="3" borderId="2" xfId="0" applyFont="1" applyFill="1" applyBorder="1"/>
    <xf numFmtId="0" fontId="8" fillId="3" borderId="2" xfId="0" applyFont="1" applyFill="1" applyBorder="1" applyAlignment="1" applyProtection="1">
      <alignment horizontal="center"/>
      <protection locked="0"/>
    </xf>
    <xf numFmtId="4" fontId="8" fillId="2" borderId="2" xfId="0" applyNumberFormat="1" applyFont="1" applyFill="1" applyBorder="1" applyAlignment="1" applyProtection="1">
      <alignment horizontal="right"/>
      <protection locked="0"/>
    </xf>
    <xf numFmtId="0" fontId="7" fillId="2" borderId="0" xfId="0" applyFont="1" applyFill="1"/>
    <xf numFmtId="0" fontId="4" fillId="2" borderId="0" xfId="0" applyFont="1" applyFill="1" applyAlignment="1">
      <alignment horizontal="left" vertical="center"/>
    </xf>
    <xf numFmtId="0" fontId="8" fillId="3" borderId="0" xfId="0" applyFont="1" applyFill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4" fontId="2" fillId="3" borderId="0" xfId="0" applyNumberFormat="1" applyFont="1" applyFill="1"/>
    <xf numFmtId="0" fontId="4" fillId="4" borderId="0" xfId="0" applyFont="1" applyFill="1"/>
    <xf numFmtId="0" fontId="6" fillId="2" borderId="0" xfId="0" applyFont="1" applyFill="1"/>
    <xf numFmtId="0" fontId="6" fillId="2" borderId="0" xfId="0" applyFont="1" applyFill="1" applyAlignment="1" applyProtection="1">
      <alignment horizontal="center"/>
      <protection locked="0"/>
    </xf>
    <xf numFmtId="4" fontId="6" fillId="2" borderId="0" xfId="0" applyNumberFormat="1" applyFont="1" applyFill="1" applyAlignment="1">
      <alignment horizontal="center"/>
    </xf>
    <xf numFmtId="0" fontId="6" fillId="5" borderId="0" xfId="0" applyFont="1" applyFill="1"/>
    <xf numFmtId="0" fontId="2" fillId="0" borderId="0" xfId="0" applyFont="1" applyAlignment="1">
      <alignment horizontal="left"/>
    </xf>
    <xf numFmtId="0" fontId="9" fillId="3" borderId="0" xfId="0" applyFont="1" applyFill="1" applyAlignment="1">
      <alignment horizontal="left"/>
    </xf>
    <xf numFmtId="0" fontId="3" fillId="2" borderId="0" xfId="0" applyFont="1" applyFill="1"/>
    <xf numFmtId="0" fontId="0" fillId="3" borderId="0" xfId="0" applyFill="1"/>
    <xf numFmtId="0" fontId="3" fillId="0" borderId="2" xfId="0" applyFont="1" applyBorder="1"/>
    <xf numFmtId="0" fontId="8" fillId="5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8" fillId="2" borderId="0" xfId="0" applyFont="1" applyFill="1" applyAlignment="1" applyProtection="1">
      <alignment horizontal="left"/>
      <protection locked="0"/>
    </xf>
    <xf numFmtId="0" fontId="4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/>
      <protection locked="0"/>
    </xf>
    <xf numFmtId="0" fontId="2" fillId="2" borderId="3" xfId="0" applyFont="1" applyFill="1" applyBorder="1" applyAlignment="1" applyProtection="1">
      <alignment horizontal="left"/>
      <protection locked="0"/>
    </xf>
    <xf numFmtId="0" fontId="3" fillId="0" borderId="3" xfId="0" applyFont="1" applyBorder="1"/>
    <xf numFmtId="4" fontId="3" fillId="0" borderId="3" xfId="0" applyNumberFormat="1" applyFont="1" applyBorder="1"/>
    <xf numFmtId="0" fontId="2" fillId="3" borderId="4" xfId="0" applyFont="1" applyFill="1" applyBorder="1" applyAlignment="1">
      <alignment horizontal="left"/>
    </xf>
    <xf numFmtId="0" fontId="3" fillId="0" borderId="4" xfId="0" applyFont="1" applyBorder="1"/>
    <xf numFmtId="4" fontId="3" fillId="0" borderId="4" xfId="0" applyNumberFormat="1" applyFont="1" applyBorder="1"/>
    <xf numFmtId="0" fontId="2" fillId="2" borderId="4" xfId="0" applyFont="1" applyFill="1" applyBorder="1" applyAlignment="1" applyProtection="1">
      <alignment horizontal="left"/>
      <protection locked="0"/>
    </xf>
    <xf numFmtId="0" fontId="2" fillId="2" borderId="5" xfId="0" applyFont="1" applyFill="1" applyBorder="1" applyAlignment="1" applyProtection="1">
      <alignment horizontal="left"/>
      <protection locked="0"/>
    </xf>
    <xf numFmtId="0" fontId="3" fillId="0" borderId="5" xfId="0" applyFont="1" applyBorder="1"/>
    <xf numFmtId="4" fontId="3" fillId="0" borderId="5" xfId="0" applyNumberFormat="1" applyFont="1" applyBorder="1"/>
    <xf numFmtId="0" fontId="8" fillId="3" borderId="2" xfId="0" applyFont="1" applyFill="1" applyBorder="1" applyAlignment="1">
      <alignment horizontal="left"/>
    </xf>
    <xf numFmtId="0" fontId="4" fillId="0" borderId="2" xfId="0" applyFont="1" applyBorder="1"/>
    <xf numFmtId="4" fontId="4" fillId="0" borderId="2" xfId="0" applyNumberFormat="1" applyFont="1" applyBorder="1"/>
    <xf numFmtId="0" fontId="11" fillId="2" borderId="0" xfId="0" applyFont="1" applyFill="1" applyAlignment="1" applyProtection="1">
      <alignment horizontal="left"/>
      <protection locked="0"/>
    </xf>
    <xf numFmtId="0" fontId="2" fillId="2" borderId="0" xfId="0" applyFont="1" applyFill="1" applyProtection="1">
      <protection locked="0"/>
    </xf>
    <xf numFmtId="0" fontId="11" fillId="2" borderId="0" xfId="0" applyFont="1" applyFill="1" applyProtection="1">
      <protection locked="0"/>
    </xf>
    <xf numFmtId="0" fontId="2" fillId="2" borderId="1" xfId="0" applyFont="1" applyFill="1" applyBorder="1" applyProtection="1">
      <protection locked="0"/>
    </xf>
    <xf numFmtId="0" fontId="11" fillId="3" borderId="0" xfId="0" applyFont="1" applyFill="1" applyAlignment="1">
      <alignment horizontal="left"/>
    </xf>
    <xf numFmtId="0" fontId="2" fillId="2" borderId="1" xfId="0" applyFont="1" applyFill="1" applyBorder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left"/>
      <protection locked="0"/>
    </xf>
  </cellXfs>
  <cellStyles count="1">
    <cellStyle name="Standard" xfId="0" builtinId="0"/>
  </cellStyles>
  <dxfs count="6"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BF40A-CDF5-43B3-AD6D-BD27978C0767}">
  <sheetPr>
    <tabColor theme="9" tint="0.79998168889431442"/>
    <pageSetUpPr fitToPage="1"/>
  </sheetPr>
  <dimension ref="B1:S290"/>
  <sheetViews>
    <sheetView showGridLines="0" tabSelected="1" view="pageBreakPreview" zoomScaleNormal="100" zoomScaleSheetLayoutView="100" zoomScalePageLayoutView="80" workbookViewId="0">
      <selection activeCell="F18" sqref="F18"/>
    </sheetView>
  </sheetViews>
  <sheetFormatPr baseColWidth="10" defaultColWidth="10.625" defaultRowHeight="12.75" outlineLevelCol="1" x14ac:dyDescent="0.2"/>
  <cols>
    <col min="1" max="1" width="2.5" style="6" customWidth="1"/>
    <col min="2" max="2" width="9.875" style="6" bestFit="1" customWidth="1"/>
    <col min="3" max="3" width="18.875" style="7" bestFit="1" customWidth="1"/>
    <col min="4" max="4" width="9.625" style="6" bestFit="1" customWidth="1"/>
    <col min="5" max="5" width="47" style="6" bestFit="1" customWidth="1"/>
    <col min="6" max="6" width="7.625" style="6" customWidth="1"/>
    <col min="7" max="7" width="6.25" style="9" customWidth="1" outlineLevel="1"/>
    <col min="8" max="8" width="7.125" style="9" customWidth="1"/>
    <col min="9" max="9" width="4.625" style="6" customWidth="1"/>
    <col min="10" max="10" width="4" style="6" customWidth="1"/>
    <col min="11" max="11" width="14.875" style="10" bestFit="1" customWidth="1"/>
    <col min="12" max="12" width="2.875" style="10" customWidth="1"/>
    <col min="13" max="13" width="5" style="6" customWidth="1"/>
    <col min="14" max="14" width="2.125" style="6" customWidth="1"/>
    <col min="15" max="15" width="11.875" style="6" customWidth="1"/>
    <col min="16" max="16" width="13.125" style="6" customWidth="1"/>
    <col min="17" max="17" width="4.5" style="6" customWidth="1"/>
    <col min="18" max="19" width="5.625" style="6" customWidth="1"/>
    <col min="20" max="16384" width="10.625" style="6"/>
  </cols>
  <sheetData>
    <row r="1" spans="2:19" s="4" customFormat="1" ht="1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2"/>
      <c r="H1" s="3"/>
      <c r="K1" s="5"/>
      <c r="L1" s="5"/>
    </row>
    <row r="2" spans="2:19" x14ac:dyDescent="0.2">
      <c r="D2" s="7"/>
      <c r="E2" s="7"/>
      <c r="F2" s="8"/>
    </row>
    <row r="3" spans="2:19" x14ac:dyDescent="0.2">
      <c r="B3" s="11" t="s">
        <v>5</v>
      </c>
      <c r="C3" s="12"/>
      <c r="D3" s="12"/>
      <c r="E3" s="12"/>
      <c r="F3" s="13" t="str">
        <f t="shared" ref="F3:G3" si="0">$B3</f>
        <v>Size 3.5 / 4</v>
      </c>
      <c r="G3" s="13" t="str">
        <f t="shared" si="0"/>
        <v>Size 3.5 / 4</v>
      </c>
    </row>
    <row r="4" spans="2:19" x14ac:dyDescent="0.2">
      <c r="B4" s="14"/>
      <c r="C4" s="15" t="s">
        <v>6</v>
      </c>
      <c r="D4" s="9" t="s">
        <v>7</v>
      </c>
      <c r="E4" s="9" t="s">
        <v>215</v>
      </c>
      <c r="F4" s="16"/>
      <c r="G4" s="17" t="str">
        <f>IF(ISNUMBER(#REF!),#REF!*F4,"")</f>
        <v/>
      </c>
      <c r="H4" s="18"/>
      <c r="R4" s="18"/>
      <c r="S4" s="18"/>
    </row>
    <row r="5" spans="2:19" x14ac:dyDescent="0.2">
      <c r="B5" s="14"/>
      <c r="D5" s="9" t="s">
        <v>8</v>
      </c>
      <c r="E5" s="9" t="s">
        <v>217</v>
      </c>
      <c r="F5" s="16"/>
      <c r="G5" s="17" t="str">
        <f>IF(ISNUMBER(#REF!),#REF!*F5,"")</f>
        <v/>
      </c>
      <c r="H5" s="18"/>
      <c r="R5" s="18"/>
      <c r="S5" s="18"/>
    </row>
    <row r="6" spans="2:19" x14ac:dyDescent="0.2">
      <c r="B6" s="14"/>
      <c r="D6" s="9"/>
      <c r="E6" s="9" t="s">
        <v>216</v>
      </c>
      <c r="F6" s="16"/>
      <c r="G6" s="17" t="str">
        <f>IF(ISNUMBER(#REF!),#REF!*F6,"")</f>
        <v/>
      </c>
      <c r="H6" s="19"/>
      <c r="R6" s="18"/>
      <c r="S6" s="18"/>
    </row>
    <row r="7" spans="2:19" x14ac:dyDescent="0.2">
      <c r="B7" s="14"/>
      <c r="C7" s="7" t="s">
        <v>9</v>
      </c>
      <c r="D7" s="9" t="s">
        <v>10</v>
      </c>
      <c r="E7" s="9" t="s">
        <v>218</v>
      </c>
      <c r="F7" s="16"/>
      <c r="G7" s="17" t="str">
        <f>IF(ISNUMBER(#REF!),#REF!*F7,"")</f>
        <v/>
      </c>
      <c r="H7" s="18"/>
      <c r="R7" s="18"/>
      <c r="S7" s="18"/>
    </row>
    <row r="8" spans="2:19" x14ac:dyDescent="0.2">
      <c r="B8" s="14"/>
      <c r="D8" s="9" t="s">
        <v>11</v>
      </c>
      <c r="E8" s="9" t="s">
        <v>219</v>
      </c>
      <c r="F8" s="16"/>
      <c r="G8" s="17" t="str">
        <f>IF(ISNUMBER(#REF!),#REF!*F8,"")</f>
        <v/>
      </c>
      <c r="H8" s="18"/>
      <c r="R8" s="18"/>
      <c r="S8" s="18"/>
    </row>
    <row r="9" spans="2:19" x14ac:dyDescent="0.2">
      <c r="B9" s="14"/>
      <c r="D9" s="9" t="s">
        <v>12</v>
      </c>
      <c r="E9" s="9" t="s">
        <v>220</v>
      </c>
      <c r="F9" s="16"/>
      <c r="G9" s="17" t="str">
        <f>IF(ISNUMBER(#REF!),#REF!*F9,"")</f>
        <v/>
      </c>
      <c r="H9" s="18"/>
      <c r="R9" s="18"/>
      <c r="S9" s="18"/>
    </row>
    <row r="10" spans="2:19" x14ac:dyDescent="0.2">
      <c r="B10" s="14"/>
      <c r="D10" s="9" t="s">
        <v>13</v>
      </c>
      <c r="E10" s="9" t="s">
        <v>221</v>
      </c>
      <c r="F10" s="16"/>
      <c r="G10" s="17" t="str">
        <f>IF(ISNUMBER(#REF!),#REF!*F10,"")</f>
        <v/>
      </c>
      <c r="H10" s="18"/>
      <c r="R10" s="18"/>
      <c r="S10" s="18"/>
    </row>
    <row r="11" spans="2:19" x14ac:dyDescent="0.2">
      <c r="B11" s="14"/>
      <c r="D11" s="9" t="s">
        <v>14</v>
      </c>
      <c r="E11" s="9" t="s">
        <v>222</v>
      </c>
      <c r="F11" s="16"/>
      <c r="G11" s="17" t="str">
        <f>IF(ISNUMBER(#REF!),#REF!*F11,"")</f>
        <v/>
      </c>
      <c r="H11" s="18"/>
      <c r="R11" s="18"/>
      <c r="S11" s="18"/>
    </row>
    <row r="12" spans="2:19" x14ac:dyDescent="0.2">
      <c r="B12" s="14"/>
      <c r="D12" s="9" t="s">
        <v>15</v>
      </c>
      <c r="E12" s="9" t="s">
        <v>223</v>
      </c>
      <c r="F12" s="16"/>
      <c r="G12" s="17" t="str">
        <f>IF(ISNUMBER(#REF!),#REF!*F12,"")</f>
        <v/>
      </c>
      <c r="H12" s="18"/>
      <c r="R12" s="18"/>
      <c r="S12" s="18"/>
    </row>
    <row r="13" spans="2:19" x14ac:dyDescent="0.2">
      <c r="B13" s="14"/>
      <c r="D13" s="9"/>
      <c r="E13" s="9" t="s">
        <v>216</v>
      </c>
      <c r="F13" s="16"/>
      <c r="G13" s="17" t="str">
        <f>IF(ISNUMBER(#REF!),#REF!*F13,"")</f>
        <v/>
      </c>
      <c r="H13" s="18"/>
      <c r="R13" s="18"/>
      <c r="S13" s="18"/>
    </row>
    <row r="14" spans="2:19" x14ac:dyDescent="0.2">
      <c r="B14" s="14"/>
      <c r="C14" s="15" t="s">
        <v>16</v>
      </c>
      <c r="D14" s="9" t="s">
        <v>17</v>
      </c>
      <c r="E14" s="9" t="s">
        <v>224</v>
      </c>
      <c r="F14" s="16"/>
      <c r="G14" s="17" t="str">
        <f>IF(ISNUMBER(#REF!),#REF!*F14,"")</f>
        <v/>
      </c>
      <c r="H14" s="18"/>
      <c r="R14" s="18"/>
      <c r="S14" s="18"/>
    </row>
    <row r="15" spans="2:19" x14ac:dyDescent="0.2">
      <c r="B15" s="14"/>
      <c r="D15" s="9" t="s">
        <v>18</v>
      </c>
      <c r="E15" s="9" t="s">
        <v>225</v>
      </c>
      <c r="F15" s="16"/>
      <c r="G15" s="17" t="str">
        <f>IF(ISNUMBER(#REF!),#REF!*F15,"")</f>
        <v/>
      </c>
      <c r="H15" s="18"/>
      <c r="R15" s="18"/>
      <c r="S15" s="18"/>
    </row>
    <row r="16" spans="2:19" x14ac:dyDescent="0.2">
      <c r="B16" s="14"/>
      <c r="D16" s="9" t="s">
        <v>19</v>
      </c>
      <c r="E16" s="9" t="s">
        <v>226</v>
      </c>
      <c r="F16" s="16"/>
      <c r="G16" s="17" t="str">
        <f>IF(ISNUMBER(#REF!),#REF!*F16,"")</f>
        <v/>
      </c>
      <c r="H16" s="18"/>
      <c r="R16" s="18"/>
      <c r="S16" s="18"/>
    </row>
    <row r="17" spans="2:19" x14ac:dyDescent="0.2">
      <c r="B17" s="14"/>
      <c r="D17" s="9" t="s">
        <v>20</v>
      </c>
      <c r="E17" s="9" t="s">
        <v>227</v>
      </c>
      <c r="F17" s="16"/>
      <c r="G17" s="17" t="str">
        <f>IF(ISNUMBER(#REF!),#REF!*F17,"")</f>
        <v/>
      </c>
      <c r="H17" s="18"/>
      <c r="R17" s="18"/>
      <c r="S17" s="18"/>
    </row>
    <row r="18" spans="2:19" x14ac:dyDescent="0.2">
      <c r="B18" s="14"/>
      <c r="D18" s="9" t="s">
        <v>21</v>
      </c>
      <c r="E18" s="9" t="s">
        <v>228</v>
      </c>
      <c r="F18" s="16"/>
      <c r="G18" s="17" t="str">
        <f>IF(ISNUMBER(#REF!),#REF!*F18,"")</f>
        <v/>
      </c>
      <c r="H18" s="18"/>
      <c r="R18" s="18"/>
      <c r="S18" s="18"/>
    </row>
    <row r="19" spans="2:19" x14ac:dyDescent="0.2">
      <c r="B19" s="14"/>
      <c r="D19" s="9" t="s">
        <v>22</v>
      </c>
      <c r="E19" s="9" t="s">
        <v>229</v>
      </c>
      <c r="F19" s="16"/>
      <c r="G19" s="17" t="str">
        <f>IF(ISNUMBER(#REF!),#REF!*F19,"")</f>
        <v/>
      </c>
      <c r="H19" s="18"/>
      <c r="R19" s="18"/>
      <c r="S19" s="18"/>
    </row>
    <row r="20" spans="2:19" x14ac:dyDescent="0.2">
      <c r="B20" s="14"/>
      <c r="D20" s="9" t="s">
        <v>23</v>
      </c>
      <c r="E20" s="9" t="s">
        <v>230</v>
      </c>
      <c r="F20" s="16"/>
      <c r="G20" s="17" t="str">
        <f>IF(ISNUMBER(#REF!),#REF!*F20,"")</f>
        <v/>
      </c>
      <c r="H20" s="18"/>
      <c r="R20" s="18"/>
      <c r="S20" s="18"/>
    </row>
    <row r="21" spans="2:19" x14ac:dyDescent="0.2">
      <c r="B21" s="14"/>
      <c r="D21" s="9" t="s">
        <v>24</v>
      </c>
      <c r="E21" s="9" t="s">
        <v>231</v>
      </c>
      <c r="F21" s="16"/>
      <c r="G21" s="17" t="str">
        <f>IF(ISNUMBER(#REF!),#REF!*F21,"")</f>
        <v/>
      </c>
      <c r="H21" s="18"/>
      <c r="R21" s="18"/>
      <c r="S21" s="18"/>
    </row>
    <row r="22" spans="2:19" x14ac:dyDescent="0.2">
      <c r="B22" s="14"/>
      <c r="D22" s="9"/>
      <c r="E22" s="9" t="s">
        <v>216</v>
      </c>
      <c r="F22" s="16"/>
      <c r="G22" s="17" t="str">
        <f>IF(ISNUMBER(#REF!),#REF!*F22,"")</f>
        <v/>
      </c>
      <c r="H22" s="18"/>
      <c r="R22" s="18"/>
      <c r="S22" s="18"/>
    </row>
    <row r="23" spans="2:19" x14ac:dyDescent="0.2">
      <c r="B23" s="14"/>
      <c r="C23" s="15" t="s">
        <v>25</v>
      </c>
      <c r="D23" s="9" t="s">
        <v>26</v>
      </c>
      <c r="E23" s="9" t="s">
        <v>232</v>
      </c>
      <c r="F23" s="16"/>
      <c r="G23" s="17" t="str">
        <f>IF(ISNUMBER(#REF!),#REF!*F23,"")</f>
        <v/>
      </c>
      <c r="H23" s="18"/>
      <c r="R23" s="18"/>
      <c r="S23" s="18"/>
    </row>
    <row r="24" spans="2:19" x14ac:dyDescent="0.2">
      <c r="B24" s="14"/>
      <c r="D24" s="9" t="s">
        <v>27</v>
      </c>
      <c r="E24" s="9" t="s">
        <v>233</v>
      </c>
      <c r="F24" s="16"/>
      <c r="G24" s="17" t="str">
        <f>IF(ISNUMBER(#REF!),#REF!*F24,"")</f>
        <v/>
      </c>
      <c r="H24" s="18"/>
      <c r="R24" s="18"/>
      <c r="S24" s="18"/>
    </row>
    <row r="25" spans="2:19" x14ac:dyDescent="0.2">
      <c r="B25" s="14"/>
      <c r="D25" s="9" t="s">
        <v>28</v>
      </c>
      <c r="E25" s="9" t="s">
        <v>234</v>
      </c>
      <c r="F25" s="16"/>
      <c r="G25" s="17" t="str">
        <f>IF(ISNUMBER(#REF!),#REF!*F25,"")</f>
        <v/>
      </c>
      <c r="H25" s="18"/>
      <c r="R25" s="18"/>
      <c r="S25" s="18"/>
    </row>
    <row r="26" spans="2:19" x14ac:dyDescent="0.2">
      <c r="B26" s="14"/>
      <c r="D26" s="9" t="s">
        <v>29</v>
      </c>
      <c r="E26" s="9" t="s">
        <v>235</v>
      </c>
      <c r="F26" s="16"/>
      <c r="G26" s="17" t="str">
        <f>IF(ISNUMBER(#REF!),#REF!*F26,"")</f>
        <v/>
      </c>
      <c r="H26" s="18"/>
      <c r="R26" s="18"/>
      <c r="S26" s="18"/>
    </row>
    <row r="27" spans="2:19" x14ac:dyDescent="0.2">
      <c r="B27" s="14"/>
      <c r="D27" s="9" t="s">
        <v>30</v>
      </c>
      <c r="E27" s="9" t="s">
        <v>236</v>
      </c>
      <c r="F27" s="16"/>
      <c r="G27" s="17" t="str">
        <f>IF(ISNUMBER(#REF!),#REF!*F27,"")</f>
        <v/>
      </c>
      <c r="H27" s="18"/>
      <c r="R27" s="18"/>
      <c r="S27" s="18"/>
    </row>
    <row r="28" spans="2:19" x14ac:dyDescent="0.2">
      <c r="B28" s="14"/>
      <c r="E28" s="9" t="s">
        <v>216</v>
      </c>
      <c r="F28" s="16"/>
      <c r="G28" s="17" t="str">
        <f>IF(ISNUMBER(#REF!),#REF!*F28,"")</f>
        <v/>
      </c>
      <c r="H28" s="18"/>
      <c r="R28" s="18"/>
      <c r="S28" s="18"/>
    </row>
    <row r="29" spans="2:19" x14ac:dyDescent="0.2">
      <c r="B29" s="14"/>
      <c r="C29" s="15" t="s">
        <v>31</v>
      </c>
      <c r="D29" s="9" t="s">
        <v>32</v>
      </c>
      <c r="E29" s="9" t="s">
        <v>237</v>
      </c>
      <c r="F29" s="16"/>
      <c r="G29" s="17" t="str">
        <f>IF(ISNUMBER(#REF!),#REF!*F29,"")</f>
        <v/>
      </c>
      <c r="H29" s="18"/>
      <c r="R29" s="18"/>
      <c r="S29" s="18"/>
    </row>
    <row r="30" spans="2:19" x14ac:dyDescent="0.2">
      <c r="B30" s="14"/>
      <c r="D30" s="9" t="s">
        <v>33</v>
      </c>
      <c r="E30" s="9" t="s">
        <v>238</v>
      </c>
      <c r="F30" s="16"/>
      <c r="G30" s="17" t="str">
        <f>IF(ISNUMBER(#REF!),#REF!*F30,"")</f>
        <v/>
      </c>
      <c r="H30" s="18"/>
      <c r="R30" s="18"/>
      <c r="S30" s="18"/>
    </row>
    <row r="31" spans="2:19" x14ac:dyDescent="0.2">
      <c r="B31" s="14"/>
      <c r="D31" s="9" t="s">
        <v>34</v>
      </c>
      <c r="E31" s="9" t="s">
        <v>239</v>
      </c>
      <c r="F31" s="16"/>
      <c r="G31" s="17" t="str">
        <f>IF(ISNUMBER(#REF!),#REF!*F31,"")</f>
        <v/>
      </c>
      <c r="H31" s="18"/>
      <c r="K31" s="20"/>
      <c r="L31" s="20"/>
      <c r="O31" s="18"/>
      <c r="P31" s="18"/>
      <c r="R31" s="18"/>
      <c r="S31" s="18"/>
    </row>
    <row r="32" spans="2:19" x14ac:dyDescent="0.2">
      <c r="B32" s="14"/>
      <c r="D32" s="9" t="s">
        <v>35</v>
      </c>
      <c r="E32" s="9" t="s">
        <v>240</v>
      </c>
      <c r="F32" s="16"/>
      <c r="G32" s="17" t="str">
        <f>IF(ISNUMBER(#REF!),#REF!*F32,"")</f>
        <v/>
      </c>
      <c r="H32" s="18"/>
      <c r="K32" s="20"/>
      <c r="L32" s="20"/>
      <c r="O32" s="18"/>
      <c r="P32" s="18"/>
      <c r="R32" s="18"/>
      <c r="S32" s="18"/>
    </row>
    <row r="33" spans="2:19" x14ac:dyDescent="0.2">
      <c r="B33" s="14"/>
      <c r="E33" s="9" t="s">
        <v>216</v>
      </c>
      <c r="F33" s="16"/>
      <c r="G33" s="17" t="str">
        <f>IF(ISNUMBER(#REF!),#REF!*F33,"")</f>
        <v/>
      </c>
      <c r="H33" s="18"/>
      <c r="K33" s="20"/>
      <c r="L33" s="20"/>
      <c r="O33" s="18"/>
      <c r="P33" s="18"/>
      <c r="R33" s="18"/>
      <c r="S33" s="18"/>
    </row>
    <row r="34" spans="2:19" x14ac:dyDescent="0.2">
      <c r="B34" s="14"/>
      <c r="C34" s="15" t="s">
        <v>36</v>
      </c>
      <c r="D34" s="9" t="s">
        <v>37</v>
      </c>
      <c r="E34" s="9" t="s">
        <v>241</v>
      </c>
      <c r="F34" s="16"/>
      <c r="G34" s="17" t="str">
        <f>IF(ISNUMBER(#REF!),#REF!*F34,"")</f>
        <v/>
      </c>
      <c r="H34" s="18"/>
      <c r="K34" s="20"/>
      <c r="L34" s="20"/>
      <c r="O34" s="18"/>
      <c r="P34" s="18"/>
      <c r="R34" s="18"/>
      <c r="S34" s="18"/>
    </row>
    <row r="35" spans="2:19" x14ac:dyDescent="0.2">
      <c r="B35" s="14"/>
      <c r="D35" s="9" t="s">
        <v>38</v>
      </c>
      <c r="E35" s="9" t="s">
        <v>242</v>
      </c>
      <c r="F35" s="16"/>
      <c r="G35" s="17" t="str">
        <f>IF(ISNUMBER(#REF!),#REF!*F35,"")</f>
        <v/>
      </c>
      <c r="H35" s="18"/>
      <c r="K35" s="20"/>
      <c r="L35" s="20"/>
      <c r="O35" s="18"/>
      <c r="P35" s="18"/>
      <c r="R35" s="18"/>
      <c r="S35" s="18"/>
    </row>
    <row r="36" spans="2:19" x14ac:dyDescent="0.2">
      <c r="B36" s="14"/>
      <c r="D36" s="9"/>
      <c r="E36" s="9" t="s">
        <v>216</v>
      </c>
      <c r="F36" s="16"/>
      <c r="G36" s="17" t="str">
        <f>IF(ISNUMBER(#REF!),#REF!*F36,"")</f>
        <v/>
      </c>
      <c r="H36" s="18"/>
      <c r="K36" s="20"/>
      <c r="L36" s="20"/>
      <c r="O36" s="18"/>
      <c r="P36" s="18"/>
      <c r="R36" s="18"/>
      <c r="S36" s="18"/>
    </row>
    <row r="37" spans="2:19" x14ac:dyDescent="0.2">
      <c r="B37" s="14"/>
      <c r="C37" s="15" t="s">
        <v>39</v>
      </c>
      <c r="D37" s="9" t="s">
        <v>40</v>
      </c>
      <c r="E37" s="9" t="s">
        <v>243</v>
      </c>
      <c r="F37" s="16"/>
      <c r="G37" s="17" t="str">
        <f>IF(ISNUMBER(#REF!),#REF!*F37,"")</f>
        <v/>
      </c>
      <c r="H37" s="18"/>
      <c r="K37" s="20"/>
      <c r="L37" s="20"/>
      <c r="O37" s="18"/>
      <c r="P37" s="18"/>
      <c r="R37" s="18"/>
      <c r="S37" s="18"/>
    </row>
    <row r="38" spans="2:19" x14ac:dyDescent="0.2">
      <c r="B38" s="14"/>
      <c r="D38" s="9" t="s">
        <v>41</v>
      </c>
      <c r="E38" s="9" t="s">
        <v>244</v>
      </c>
      <c r="F38" s="16"/>
      <c r="G38" s="17" t="str">
        <f>IF(ISNUMBER(#REF!),#REF!*F38,"")</f>
        <v/>
      </c>
      <c r="H38" s="18"/>
      <c r="K38" s="20"/>
      <c r="L38" s="20"/>
      <c r="O38" s="18"/>
      <c r="P38" s="18"/>
      <c r="R38" s="18"/>
      <c r="S38" s="18"/>
    </row>
    <row r="39" spans="2:19" x14ac:dyDescent="0.2">
      <c r="B39" s="14"/>
      <c r="D39" s="9" t="s">
        <v>42</v>
      </c>
      <c r="E39" s="9" t="s">
        <v>245</v>
      </c>
      <c r="F39" s="16"/>
      <c r="G39" s="17" t="str">
        <f>IF(ISNUMBER(#REF!),#REF!*F39,"")</f>
        <v/>
      </c>
      <c r="H39" s="18"/>
      <c r="K39" s="20"/>
      <c r="L39" s="20"/>
      <c r="O39" s="18"/>
      <c r="P39" s="18"/>
      <c r="R39" s="18"/>
      <c r="S39" s="18"/>
    </row>
    <row r="40" spans="2:19" x14ac:dyDescent="0.2">
      <c r="B40" s="14"/>
      <c r="D40" s="9" t="s">
        <v>43</v>
      </c>
      <c r="E40" s="9" t="s">
        <v>246</v>
      </c>
      <c r="F40" s="16"/>
      <c r="G40" s="17" t="str">
        <f>IF(ISNUMBER(#REF!),#REF!*F40,"")</f>
        <v/>
      </c>
      <c r="H40" s="18"/>
      <c r="K40" s="20"/>
      <c r="L40" s="20"/>
      <c r="O40" s="18"/>
      <c r="P40" s="18"/>
      <c r="R40" s="18"/>
      <c r="S40" s="18"/>
    </row>
    <row r="41" spans="2:19" x14ac:dyDescent="0.2">
      <c r="B41" s="14"/>
      <c r="D41" s="9" t="s">
        <v>44</v>
      </c>
      <c r="E41" s="9" t="s">
        <v>247</v>
      </c>
      <c r="F41" s="16"/>
      <c r="G41" s="17" t="str">
        <f>IF(ISNUMBER(#REF!),#REF!*F41,"")</f>
        <v/>
      </c>
      <c r="H41" s="18"/>
      <c r="K41" s="20"/>
      <c r="L41" s="20"/>
      <c r="O41" s="18"/>
      <c r="P41" s="18"/>
      <c r="R41" s="18"/>
      <c r="S41" s="18"/>
    </row>
    <row r="42" spans="2:19" x14ac:dyDescent="0.2">
      <c r="B42" s="14"/>
      <c r="D42" s="9" t="s">
        <v>45</v>
      </c>
      <c r="E42" s="9" t="s">
        <v>248</v>
      </c>
      <c r="F42" s="16"/>
      <c r="G42" s="17" t="str">
        <f>IF(ISNUMBER(#REF!),#REF!*F42,"")</f>
        <v/>
      </c>
      <c r="H42" s="18"/>
      <c r="K42" s="20"/>
      <c r="L42" s="20"/>
      <c r="O42" s="18"/>
      <c r="P42" s="18"/>
      <c r="R42" s="18"/>
      <c r="S42" s="18"/>
    </row>
    <row r="43" spans="2:19" x14ac:dyDescent="0.2">
      <c r="B43" s="14"/>
      <c r="D43" s="9" t="s">
        <v>46</v>
      </c>
      <c r="E43" s="9" t="s">
        <v>249</v>
      </c>
      <c r="F43" s="16"/>
      <c r="G43" s="17" t="str">
        <f>IF(ISNUMBER(#REF!),#REF!*F43,"")</f>
        <v/>
      </c>
      <c r="H43" s="18"/>
      <c r="K43" s="20"/>
      <c r="L43" s="20"/>
      <c r="O43" s="18"/>
      <c r="P43" s="18"/>
      <c r="R43" s="18"/>
      <c r="S43" s="18"/>
    </row>
    <row r="44" spans="2:19" x14ac:dyDescent="0.2">
      <c r="B44" s="14"/>
      <c r="D44" s="9" t="s">
        <v>47</v>
      </c>
      <c r="E44" s="9" t="s">
        <v>250</v>
      </c>
      <c r="F44" s="16"/>
      <c r="G44" s="17" t="str">
        <f>IF(ISNUMBER(#REF!),#REF!*F44,"")</f>
        <v/>
      </c>
      <c r="H44" s="18"/>
      <c r="K44" s="20"/>
      <c r="L44" s="20"/>
      <c r="O44" s="18"/>
      <c r="P44" s="18"/>
      <c r="R44" s="18"/>
      <c r="S44" s="18"/>
    </row>
    <row r="45" spans="2:19" x14ac:dyDescent="0.2">
      <c r="B45" s="14"/>
      <c r="D45" s="9"/>
      <c r="E45" s="9"/>
      <c r="F45" s="21" t="s">
        <v>48</v>
      </c>
      <c r="G45" s="22" t="s">
        <v>48</v>
      </c>
      <c r="H45" s="18"/>
      <c r="K45" s="20"/>
      <c r="L45" s="20"/>
      <c r="O45" s="18"/>
      <c r="P45" s="18"/>
      <c r="R45" s="18"/>
      <c r="S45" s="18"/>
    </row>
    <row r="46" spans="2:19" ht="15" customHeight="1" x14ac:dyDescent="0.2">
      <c r="B46" s="23" t="str">
        <f>B3</f>
        <v>Size 3.5 / 4</v>
      </c>
      <c r="C46" s="24" t="str">
        <f>"Total ("&amp;B46&amp;")"</f>
        <v>Total (Size 3.5 / 4)</v>
      </c>
      <c r="D46" s="25"/>
      <c r="E46" s="25"/>
      <c r="F46" s="26">
        <f>SUM(F45:INDEX(F$1:F45,MATCH($B46,F$1:F45,0)))</f>
        <v>0</v>
      </c>
      <c r="G46" s="27"/>
      <c r="H46" s="18"/>
      <c r="K46" s="20"/>
      <c r="L46" s="20"/>
      <c r="O46" s="18"/>
      <c r="P46" s="18"/>
      <c r="R46" s="18"/>
      <c r="S46" s="18"/>
    </row>
    <row r="47" spans="2:19" ht="15" customHeight="1" x14ac:dyDescent="0.2">
      <c r="B47" s="28"/>
      <c r="C47" s="29"/>
      <c r="D47" s="9"/>
      <c r="E47" s="9"/>
      <c r="F47" s="30"/>
      <c r="G47" s="17"/>
      <c r="H47" s="18"/>
      <c r="K47" s="20"/>
      <c r="L47" s="20"/>
      <c r="O47" s="18"/>
      <c r="P47" s="18"/>
      <c r="R47" s="18"/>
      <c r="S47" s="18"/>
    </row>
    <row r="48" spans="2:19" x14ac:dyDescent="0.2">
      <c r="F48" s="31"/>
      <c r="G48" s="32"/>
      <c r="K48" s="20"/>
      <c r="L48" s="20"/>
      <c r="O48" s="18"/>
      <c r="P48" s="18"/>
      <c r="R48" s="18"/>
      <c r="S48" s="18"/>
    </row>
    <row r="49" spans="2:19" x14ac:dyDescent="0.2">
      <c r="B49" s="33" t="s">
        <v>49</v>
      </c>
      <c r="C49" s="12"/>
      <c r="D49" s="34"/>
      <c r="E49" s="34"/>
      <c r="F49" s="35" t="str">
        <f t="shared" ref="F49:G49" si="1">$B49</f>
        <v>Size 5 / 6.5</v>
      </c>
      <c r="G49" s="36" t="str">
        <f t="shared" si="1"/>
        <v>Size 5 / 6.5</v>
      </c>
      <c r="H49" s="37"/>
      <c r="K49" s="20"/>
      <c r="L49" s="20"/>
      <c r="O49" s="18"/>
      <c r="P49" s="18"/>
      <c r="R49" s="18"/>
      <c r="S49" s="18"/>
    </row>
    <row r="50" spans="2:19" x14ac:dyDescent="0.2">
      <c r="B50" s="14"/>
      <c r="C50" s="15" t="str">
        <f>C$4</f>
        <v>Plates</v>
      </c>
      <c r="D50" s="9" t="s">
        <v>50</v>
      </c>
      <c r="E50" s="9" t="s">
        <v>251</v>
      </c>
      <c r="F50" s="16"/>
      <c r="G50" s="17" t="str">
        <f>IF(ISNUMBER(#REF!),#REF!*F50,"")</f>
        <v/>
      </c>
      <c r="K50" s="20"/>
      <c r="L50" s="20"/>
      <c r="O50" s="18"/>
      <c r="P50" s="18"/>
      <c r="R50" s="18"/>
      <c r="S50" s="18"/>
    </row>
    <row r="51" spans="2:19" x14ac:dyDescent="0.2">
      <c r="B51" s="14"/>
      <c r="D51" s="9" t="s">
        <v>51</v>
      </c>
      <c r="E51" s="9" t="s">
        <v>252</v>
      </c>
      <c r="F51" s="16"/>
      <c r="G51" s="17" t="str">
        <f>IF(ISNUMBER(#REF!),#REF!*F51,"")</f>
        <v/>
      </c>
      <c r="K51" s="20"/>
      <c r="L51" s="20"/>
      <c r="O51" s="18"/>
      <c r="P51" s="18"/>
      <c r="R51" s="18"/>
      <c r="S51" s="18"/>
    </row>
    <row r="52" spans="2:19" x14ac:dyDescent="0.2">
      <c r="B52" s="14"/>
      <c r="D52" s="9"/>
      <c r="E52" s="9" t="s">
        <v>216</v>
      </c>
      <c r="F52" s="16"/>
      <c r="G52" s="17" t="str">
        <f>IF(ISNUMBER(#REF!),#REF!*F52,"")</f>
        <v/>
      </c>
      <c r="K52" s="20"/>
      <c r="L52" s="20"/>
      <c r="O52" s="18"/>
      <c r="P52" s="18"/>
      <c r="R52" s="18"/>
      <c r="S52" s="18"/>
    </row>
    <row r="53" spans="2:19" x14ac:dyDescent="0.2">
      <c r="B53" s="14"/>
      <c r="C53" s="7" t="str">
        <f>C$7</f>
        <v>Locking Screws</v>
      </c>
      <c r="D53" s="9" t="s">
        <v>52</v>
      </c>
      <c r="E53" s="9" t="s">
        <v>253</v>
      </c>
      <c r="F53" s="16"/>
      <c r="G53" s="17" t="str">
        <f>IF(ISNUMBER(#REF!),#REF!*F53,"")</f>
        <v/>
      </c>
      <c r="K53" s="20"/>
      <c r="L53" s="20"/>
      <c r="O53" s="18"/>
      <c r="P53" s="18"/>
      <c r="R53" s="18"/>
      <c r="S53" s="18"/>
    </row>
    <row r="54" spans="2:19" x14ac:dyDescent="0.2">
      <c r="B54" s="14"/>
      <c r="D54" s="9" t="s">
        <v>53</v>
      </c>
      <c r="E54" s="9" t="s">
        <v>254</v>
      </c>
      <c r="F54" s="16"/>
      <c r="G54" s="17" t="str">
        <f>IF(ISNUMBER(#REF!),#REF!*F54,"")</f>
        <v/>
      </c>
      <c r="K54" s="20"/>
      <c r="L54" s="20"/>
      <c r="O54" s="18"/>
      <c r="P54" s="18"/>
      <c r="R54" s="18"/>
      <c r="S54" s="18"/>
    </row>
    <row r="55" spans="2:19" x14ac:dyDescent="0.2">
      <c r="B55" s="14"/>
      <c r="D55" s="9" t="s">
        <v>54</v>
      </c>
      <c r="E55" s="9" t="s">
        <v>255</v>
      </c>
      <c r="F55" s="16"/>
      <c r="G55" s="17" t="str">
        <f>IF(ISNUMBER(#REF!),#REF!*F55,"")</f>
        <v/>
      </c>
      <c r="O55" s="18"/>
      <c r="P55" s="18"/>
      <c r="R55" s="18"/>
      <c r="S55" s="18"/>
    </row>
    <row r="56" spans="2:19" x14ac:dyDescent="0.2">
      <c r="B56" s="14"/>
      <c r="D56" s="9" t="s">
        <v>55</v>
      </c>
      <c r="E56" s="9" t="s">
        <v>256</v>
      </c>
      <c r="F56" s="16"/>
      <c r="G56" s="17" t="str">
        <f>IF(ISNUMBER(#REF!),#REF!*F56,"")</f>
        <v/>
      </c>
      <c r="K56" s="38"/>
      <c r="L56" s="38"/>
      <c r="O56" s="18"/>
      <c r="P56" s="18"/>
      <c r="R56" s="18"/>
      <c r="S56" s="18"/>
    </row>
    <row r="57" spans="2:19" x14ac:dyDescent="0.2">
      <c r="B57" s="14"/>
      <c r="D57" s="9" t="s">
        <v>56</v>
      </c>
      <c r="E57" s="9" t="s">
        <v>257</v>
      </c>
      <c r="F57" s="16"/>
      <c r="G57" s="17" t="str">
        <f>IF(ISNUMBER(#REF!),#REF!*F57,"")</f>
        <v/>
      </c>
      <c r="O57" s="18"/>
      <c r="P57" s="18"/>
      <c r="R57" s="18"/>
      <c r="S57" s="18"/>
    </row>
    <row r="58" spans="2:19" x14ac:dyDescent="0.2">
      <c r="B58" s="14"/>
      <c r="D58" s="9" t="s">
        <v>57</v>
      </c>
      <c r="E58" s="9" t="s">
        <v>258</v>
      </c>
      <c r="F58" s="16"/>
      <c r="G58" s="17" t="str">
        <f>IF(ISNUMBER(#REF!),#REF!*F58,"")</f>
        <v/>
      </c>
      <c r="O58" s="18"/>
      <c r="P58" s="18"/>
      <c r="R58" s="18"/>
      <c r="S58" s="18"/>
    </row>
    <row r="59" spans="2:19" x14ac:dyDescent="0.2">
      <c r="B59" s="14"/>
      <c r="D59" s="9" t="s">
        <v>58</v>
      </c>
      <c r="E59" s="9" t="s">
        <v>259</v>
      </c>
      <c r="F59" s="16"/>
      <c r="G59" s="17" t="str">
        <f>IF(ISNUMBER(#REF!),#REF!*F59,"")</f>
        <v/>
      </c>
      <c r="O59" s="18"/>
      <c r="P59" s="18"/>
      <c r="R59" s="18"/>
      <c r="S59" s="18"/>
    </row>
    <row r="60" spans="2:19" x14ac:dyDescent="0.2">
      <c r="B60" s="14"/>
      <c r="D60" s="9"/>
      <c r="E60" s="9" t="s">
        <v>216</v>
      </c>
      <c r="F60" s="16"/>
      <c r="G60" s="17" t="str">
        <f>IF(ISNUMBER(#REF!),#REF!*F60,"")</f>
        <v/>
      </c>
      <c r="O60" s="18"/>
      <c r="P60" s="18"/>
      <c r="R60" s="18"/>
      <c r="S60" s="18"/>
    </row>
    <row r="61" spans="2:19" x14ac:dyDescent="0.2">
      <c r="B61" s="14"/>
      <c r="C61" s="15" t="str">
        <f>C14</f>
        <v>Cortical Screws</v>
      </c>
      <c r="D61" s="9" t="s">
        <v>59</v>
      </c>
      <c r="E61" s="9" t="s">
        <v>260</v>
      </c>
      <c r="F61" s="16"/>
      <c r="G61" s="17" t="str">
        <f>IF(ISNUMBER(#REF!),#REF!*F61,"")</f>
        <v/>
      </c>
      <c r="O61" s="18"/>
      <c r="P61" s="18"/>
      <c r="R61" s="18"/>
      <c r="S61" s="18"/>
    </row>
    <row r="62" spans="2:19" x14ac:dyDescent="0.2">
      <c r="B62" s="14"/>
      <c r="D62" s="9" t="s">
        <v>60</v>
      </c>
      <c r="E62" s="9" t="s">
        <v>261</v>
      </c>
      <c r="F62" s="16"/>
      <c r="G62" s="17" t="str">
        <f>IF(ISNUMBER(#REF!),#REF!*F62,"")</f>
        <v/>
      </c>
      <c r="O62" s="18"/>
      <c r="P62" s="18"/>
      <c r="R62" s="18"/>
      <c r="S62" s="18"/>
    </row>
    <row r="63" spans="2:19" x14ac:dyDescent="0.2">
      <c r="B63" s="14"/>
      <c r="D63" s="9" t="s">
        <v>61</v>
      </c>
      <c r="E63" s="9" t="s">
        <v>262</v>
      </c>
      <c r="F63" s="16"/>
      <c r="G63" s="17" t="str">
        <f>IF(ISNUMBER(#REF!),#REF!*F63,"")</f>
        <v/>
      </c>
      <c r="O63" s="18"/>
      <c r="P63" s="18"/>
      <c r="R63" s="18"/>
      <c r="S63" s="18"/>
    </row>
    <row r="64" spans="2:19" x14ac:dyDescent="0.2">
      <c r="B64" s="14"/>
      <c r="D64" s="9" t="s">
        <v>62</v>
      </c>
      <c r="E64" s="9" t="s">
        <v>263</v>
      </c>
      <c r="F64" s="16"/>
      <c r="G64" s="17" t="str">
        <f>IF(ISNUMBER(#REF!),#REF!*F64,"")</f>
        <v/>
      </c>
      <c r="O64" s="18"/>
      <c r="P64" s="18"/>
      <c r="R64" s="18"/>
      <c r="S64" s="18"/>
    </row>
    <row r="65" spans="2:19" x14ac:dyDescent="0.2">
      <c r="B65" s="14"/>
      <c r="D65" s="9" t="s">
        <v>63</v>
      </c>
      <c r="E65" s="9" t="s">
        <v>264</v>
      </c>
      <c r="F65" s="16"/>
      <c r="G65" s="17" t="str">
        <f>IF(ISNUMBER(#REF!),#REF!*F65,"")</f>
        <v/>
      </c>
      <c r="O65" s="18"/>
      <c r="P65" s="18"/>
      <c r="R65" s="18"/>
      <c r="S65" s="18"/>
    </row>
    <row r="66" spans="2:19" x14ac:dyDescent="0.2">
      <c r="B66" s="14"/>
      <c r="D66" s="9" t="s">
        <v>64</v>
      </c>
      <c r="E66" s="9" t="s">
        <v>265</v>
      </c>
      <c r="F66" s="16"/>
      <c r="G66" s="17" t="str">
        <f>IF(ISNUMBER(#REF!),#REF!*F66,"")</f>
        <v/>
      </c>
      <c r="R66" s="18"/>
      <c r="S66" s="18"/>
    </row>
    <row r="67" spans="2:19" x14ac:dyDescent="0.2">
      <c r="B67" s="14"/>
      <c r="D67" s="9" t="s">
        <v>65</v>
      </c>
      <c r="E67" s="9" t="s">
        <v>266</v>
      </c>
      <c r="F67" s="16"/>
      <c r="G67" s="17" t="str">
        <f>IF(ISNUMBER(#REF!),#REF!*F67,"")</f>
        <v/>
      </c>
      <c r="R67" s="18"/>
      <c r="S67" s="18"/>
    </row>
    <row r="68" spans="2:19" x14ac:dyDescent="0.2">
      <c r="B68" s="14"/>
      <c r="D68" s="9" t="s">
        <v>66</v>
      </c>
      <c r="E68" s="9" t="s">
        <v>267</v>
      </c>
      <c r="F68" s="16"/>
      <c r="G68" s="17" t="str">
        <f>IF(ISNUMBER(#REF!),#REF!*F68,"")</f>
        <v/>
      </c>
      <c r="R68" s="18"/>
      <c r="S68" s="18"/>
    </row>
    <row r="69" spans="2:19" x14ac:dyDescent="0.2">
      <c r="B69" s="14"/>
      <c r="D69" s="9" t="s">
        <v>67</v>
      </c>
      <c r="E69" s="9" t="s">
        <v>268</v>
      </c>
      <c r="F69" s="16"/>
      <c r="G69" s="17" t="str">
        <f>IF(ISNUMBER(#REF!),#REF!*F69,"")</f>
        <v/>
      </c>
      <c r="R69" s="18"/>
      <c r="S69" s="18"/>
    </row>
    <row r="70" spans="2:19" x14ac:dyDescent="0.2">
      <c r="B70" s="14"/>
      <c r="D70" s="9" t="s">
        <v>68</v>
      </c>
      <c r="E70" s="9" t="s">
        <v>269</v>
      </c>
      <c r="F70" s="16"/>
      <c r="G70" s="17" t="str">
        <f>IF(ISNUMBER(#REF!),#REF!*F70,"")</f>
        <v/>
      </c>
      <c r="R70" s="18"/>
      <c r="S70" s="18"/>
    </row>
    <row r="71" spans="2:19" x14ac:dyDescent="0.2">
      <c r="B71" s="14"/>
      <c r="D71" s="9" t="s">
        <v>69</v>
      </c>
      <c r="E71" s="9" t="s">
        <v>270</v>
      </c>
      <c r="F71" s="16"/>
      <c r="G71" s="17" t="str">
        <f>IF(ISNUMBER(#REF!),#REF!*F71,"")</f>
        <v/>
      </c>
      <c r="R71" s="18"/>
      <c r="S71" s="18"/>
    </row>
    <row r="72" spans="2:19" x14ac:dyDescent="0.2">
      <c r="B72" s="14"/>
      <c r="D72" s="9" t="s">
        <v>70</v>
      </c>
      <c r="E72" s="9" t="s">
        <v>271</v>
      </c>
      <c r="F72" s="16"/>
      <c r="G72" s="17" t="str">
        <f>IF(ISNUMBER(#REF!),#REF!*F72,"")</f>
        <v/>
      </c>
      <c r="R72" s="18"/>
      <c r="S72" s="18"/>
    </row>
    <row r="73" spans="2:19" x14ac:dyDescent="0.2">
      <c r="B73" s="14"/>
      <c r="D73" s="9" t="s">
        <v>71</v>
      </c>
      <c r="E73" s="9" t="s">
        <v>272</v>
      </c>
      <c r="F73" s="16"/>
      <c r="G73" s="17" t="str">
        <f>IF(ISNUMBER(#REF!),#REF!*F73,"")</f>
        <v/>
      </c>
      <c r="R73" s="18"/>
      <c r="S73" s="18"/>
    </row>
    <row r="74" spans="2:19" x14ac:dyDescent="0.2">
      <c r="B74" s="14"/>
      <c r="D74" s="9" t="s">
        <v>72</v>
      </c>
      <c r="E74" s="9" t="s">
        <v>273</v>
      </c>
      <c r="F74" s="16"/>
      <c r="G74" s="17" t="str">
        <f>IF(ISNUMBER(#REF!),#REF!*F74,"")</f>
        <v/>
      </c>
      <c r="R74" s="18"/>
      <c r="S74" s="18"/>
    </row>
    <row r="75" spans="2:19" x14ac:dyDescent="0.2">
      <c r="B75" s="14"/>
      <c r="D75" s="9" t="s">
        <v>73</v>
      </c>
      <c r="E75" s="9" t="s">
        <v>274</v>
      </c>
      <c r="F75" s="16"/>
      <c r="G75" s="17" t="str">
        <f>IF(ISNUMBER(#REF!),#REF!*F75,"")</f>
        <v/>
      </c>
      <c r="K75" s="39"/>
      <c r="L75" s="39"/>
      <c r="R75" s="18"/>
      <c r="S75" s="18"/>
    </row>
    <row r="76" spans="2:19" x14ac:dyDescent="0.2">
      <c r="B76" s="14"/>
      <c r="D76" s="9"/>
      <c r="E76" s="9" t="s">
        <v>216</v>
      </c>
      <c r="F76" s="16"/>
      <c r="G76" s="17" t="str">
        <f>IF(ISNUMBER(#REF!),#REF!*F76,"")</f>
        <v/>
      </c>
      <c r="R76" s="18"/>
      <c r="S76" s="18"/>
    </row>
    <row r="77" spans="2:19" x14ac:dyDescent="0.2">
      <c r="B77" s="14"/>
      <c r="C77" s="7" t="str">
        <f>C$23</f>
        <v>Instruments</v>
      </c>
      <c r="D77" s="9" t="s">
        <v>74</v>
      </c>
      <c r="E77" s="9" t="s">
        <v>275</v>
      </c>
      <c r="F77" s="16"/>
      <c r="G77" s="17" t="str">
        <f>IF(ISNUMBER(#REF!),#REF!*F77,"")</f>
        <v/>
      </c>
    </row>
    <row r="78" spans="2:19" x14ac:dyDescent="0.2">
      <c r="B78" s="14"/>
      <c r="D78" s="9" t="s">
        <v>75</v>
      </c>
      <c r="E78" s="9" t="s">
        <v>276</v>
      </c>
      <c r="F78" s="16"/>
      <c r="G78" s="17" t="str">
        <f>IF(ISNUMBER(#REF!),#REF!*F78,"")</f>
        <v/>
      </c>
    </row>
    <row r="79" spans="2:19" x14ac:dyDescent="0.2">
      <c r="B79" s="14"/>
      <c r="D79" s="9" t="s">
        <v>76</v>
      </c>
      <c r="E79" s="9" t="s">
        <v>277</v>
      </c>
      <c r="F79" s="16"/>
      <c r="G79" s="17" t="str">
        <f>IF(ISNUMBER(#REF!),#REF!*F79,"")</f>
        <v/>
      </c>
    </row>
    <row r="80" spans="2:19" x14ac:dyDescent="0.2">
      <c r="B80" s="14"/>
      <c r="D80" s="9" t="s">
        <v>77</v>
      </c>
      <c r="E80" s="9" t="s">
        <v>278</v>
      </c>
      <c r="F80" s="16"/>
      <c r="G80" s="17" t="str">
        <f>IF(ISNUMBER(#REF!),#REF!*F80,"")</f>
        <v/>
      </c>
    </row>
    <row r="81" spans="2:7" x14ac:dyDescent="0.2">
      <c r="B81" s="14"/>
      <c r="D81" s="9" t="s">
        <v>78</v>
      </c>
      <c r="E81" s="9" t="s">
        <v>279</v>
      </c>
      <c r="F81" s="16"/>
      <c r="G81" s="17" t="str">
        <f>IF(ISNUMBER(#REF!),#REF!*F81,"")</f>
        <v/>
      </c>
    </row>
    <row r="82" spans="2:7" x14ac:dyDescent="0.2">
      <c r="B82" s="14"/>
      <c r="D82" s="9" t="s">
        <v>79</v>
      </c>
      <c r="E82" s="9" t="s">
        <v>280</v>
      </c>
      <c r="F82" s="16"/>
      <c r="G82" s="17" t="str">
        <f>IF(ISNUMBER(#REF!),#REF!*F82,"")</f>
        <v/>
      </c>
    </row>
    <row r="83" spans="2:7" x14ac:dyDescent="0.2">
      <c r="B83" s="14"/>
      <c r="D83" s="9" t="s">
        <v>80</v>
      </c>
      <c r="E83" s="9" t="s">
        <v>281</v>
      </c>
      <c r="F83" s="16"/>
      <c r="G83" s="17" t="str">
        <f>IF(ISNUMBER(#REF!),#REF!*F83,"")</f>
        <v/>
      </c>
    </row>
    <row r="84" spans="2:7" x14ac:dyDescent="0.2">
      <c r="B84" s="14"/>
      <c r="D84" s="9" t="s">
        <v>81</v>
      </c>
      <c r="E84" s="9" t="s">
        <v>282</v>
      </c>
      <c r="F84" s="16"/>
      <c r="G84" s="17" t="str">
        <f>IF(ISNUMBER(#REF!),#REF!*F84,"")</f>
        <v/>
      </c>
    </row>
    <row r="85" spans="2:7" x14ac:dyDescent="0.2">
      <c r="B85" s="14"/>
      <c r="D85" s="9"/>
      <c r="E85" s="9" t="s">
        <v>216</v>
      </c>
      <c r="F85" s="16"/>
      <c r="G85" s="17" t="str">
        <f>IF(ISNUMBER(#REF!),#REF!*F85,"")</f>
        <v/>
      </c>
    </row>
    <row r="86" spans="2:7" x14ac:dyDescent="0.2">
      <c r="B86" s="14"/>
      <c r="C86" s="7" t="str">
        <f>C$29</f>
        <v>Auxiliaries</v>
      </c>
      <c r="D86" s="9" t="s">
        <v>82</v>
      </c>
      <c r="E86" s="9" t="s">
        <v>283</v>
      </c>
      <c r="F86" s="16"/>
      <c r="G86" s="17" t="str">
        <f>IF(ISNUMBER(#REF!),#REF!*F86,"")</f>
        <v/>
      </c>
    </row>
    <row r="87" spans="2:7" x14ac:dyDescent="0.2">
      <c r="B87" s="14"/>
      <c r="D87" s="9" t="s">
        <v>83</v>
      </c>
      <c r="E87" s="9" t="s">
        <v>284</v>
      </c>
      <c r="F87" s="16"/>
      <c r="G87" s="17" t="str">
        <f>IF(ISNUMBER(#REF!),#REF!*F87,"")</f>
        <v/>
      </c>
    </row>
    <row r="88" spans="2:7" x14ac:dyDescent="0.2">
      <c r="B88" s="14"/>
      <c r="D88" s="9" t="s">
        <v>84</v>
      </c>
      <c r="E88" s="9" t="s">
        <v>285</v>
      </c>
      <c r="F88" s="16"/>
      <c r="G88" s="17" t="str">
        <f>IF(ISNUMBER(#REF!),#REF!*F88,"")</f>
        <v/>
      </c>
    </row>
    <row r="89" spans="2:7" x14ac:dyDescent="0.2">
      <c r="B89" s="14"/>
      <c r="D89" s="9" t="s">
        <v>85</v>
      </c>
      <c r="E89" s="9" t="s">
        <v>286</v>
      </c>
      <c r="F89" s="16"/>
      <c r="G89" s="17" t="str">
        <f>IF(ISNUMBER(#REF!),#REF!*F89,"")</f>
        <v/>
      </c>
    </row>
    <row r="90" spans="2:7" x14ac:dyDescent="0.2">
      <c r="B90" s="14"/>
      <c r="D90" s="9"/>
      <c r="E90" s="9" t="s">
        <v>216</v>
      </c>
      <c r="F90" s="16"/>
      <c r="G90" s="17" t="str">
        <f>IF(ISNUMBER(#REF!),#REF!*F90,"")</f>
        <v/>
      </c>
    </row>
    <row r="91" spans="2:7" x14ac:dyDescent="0.2">
      <c r="B91" s="14"/>
      <c r="C91" s="7" t="str">
        <f>C$34</f>
        <v>Drill Bits</v>
      </c>
      <c r="D91" s="9" t="s">
        <v>38</v>
      </c>
      <c r="E91" s="9" t="s">
        <v>242</v>
      </c>
      <c r="F91" s="16"/>
      <c r="G91" s="17" t="str">
        <f>IF(ISNUMBER(#REF!),#REF!*F91,"")</f>
        <v/>
      </c>
    </row>
    <row r="92" spans="2:7" x14ac:dyDescent="0.2">
      <c r="B92" s="14"/>
      <c r="D92" s="9" t="s">
        <v>86</v>
      </c>
      <c r="E92" s="9" t="s">
        <v>287</v>
      </c>
      <c r="F92" s="16"/>
      <c r="G92" s="17" t="str">
        <f>IF(ISNUMBER(#REF!),#REF!*F92,"")</f>
        <v/>
      </c>
    </row>
    <row r="93" spans="2:7" x14ac:dyDescent="0.2">
      <c r="B93" s="14"/>
      <c r="D93" s="9" t="s">
        <v>87</v>
      </c>
      <c r="E93" s="9" t="s">
        <v>288</v>
      </c>
      <c r="F93" s="16"/>
      <c r="G93" s="17" t="str">
        <f>IF(ISNUMBER(#REF!),#REF!*F93,"")</f>
        <v/>
      </c>
    </row>
    <row r="94" spans="2:7" x14ac:dyDescent="0.2">
      <c r="B94" s="14"/>
      <c r="D94" s="9"/>
      <c r="E94" s="9" t="s">
        <v>216</v>
      </c>
      <c r="F94" s="16"/>
      <c r="G94" s="17" t="str">
        <f>IF(ISNUMBER(#REF!),#REF!*F94,"")</f>
        <v/>
      </c>
    </row>
    <row r="95" spans="2:7" x14ac:dyDescent="0.2">
      <c r="B95" s="14"/>
      <c r="C95" s="7" t="str">
        <f>C$37</f>
        <v>Organization</v>
      </c>
      <c r="D95" s="9" t="s">
        <v>88</v>
      </c>
      <c r="E95" s="9" t="s">
        <v>289</v>
      </c>
      <c r="F95" s="16"/>
      <c r="G95" s="17" t="str">
        <f>IF(ISNUMBER(#REF!),#REF!*F95,"")</f>
        <v/>
      </c>
    </row>
    <row r="96" spans="2:7" x14ac:dyDescent="0.2">
      <c r="B96" s="14"/>
      <c r="D96" s="9" t="s">
        <v>89</v>
      </c>
      <c r="E96" s="9" t="s">
        <v>289</v>
      </c>
      <c r="F96" s="16"/>
      <c r="G96" s="17" t="str">
        <f>IF(ISNUMBER(#REF!),#REF!*F96,"")</f>
        <v/>
      </c>
    </row>
    <row r="97" spans="2:8" x14ac:dyDescent="0.2">
      <c r="B97" s="14"/>
      <c r="D97" s="9" t="s">
        <v>41</v>
      </c>
      <c r="E97" s="9" t="s">
        <v>244</v>
      </c>
      <c r="F97" s="16"/>
      <c r="G97" s="17" t="str">
        <f>IF(ISNUMBER(#REF!),#REF!*F97,"")</f>
        <v/>
      </c>
    </row>
    <row r="98" spans="2:8" x14ac:dyDescent="0.2">
      <c r="B98" s="14"/>
      <c r="D98" s="9" t="s">
        <v>42</v>
      </c>
      <c r="E98" s="9" t="s">
        <v>245</v>
      </c>
      <c r="F98" s="16"/>
      <c r="G98" s="17" t="str">
        <f>IF(ISNUMBER(#REF!),#REF!*F98,"")</f>
        <v/>
      </c>
    </row>
    <row r="99" spans="2:8" x14ac:dyDescent="0.2">
      <c r="B99" s="14"/>
      <c r="D99" s="9" t="s">
        <v>44</v>
      </c>
      <c r="E99" s="9" t="s">
        <v>247</v>
      </c>
      <c r="F99" s="16"/>
      <c r="G99" s="17" t="str">
        <f>IF(ISNUMBER(#REF!),#REF!*F99,"")</f>
        <v/>
      </c>
    </row>
    <row r="100" spans="2:8" x14ac:dyDescent="0.2">
      <c r="B100" s="14"/>
      <c r="D100" s="9" t="s">
        <v>43</v>
      </c>
      <c r="E100" s="9" t="s">
        <v>246</v>
      </c>
      <c r="F100" s="16"/>
      <c r="G100" s="17" t="str">
        <f>IF(ISNUMBER(#REF!),#REF!*F100,"")</f>
        <v/>
      </c>
    </row>
    <row r="101" spans="2:8" x14ac:dyDescent="0.2">
      <c r="B101" s="14"/>
      <c r="D101" s="9" t="s">
        <v>90</v>
      </c>
      <c r="E101" s="9" t="s">
        <v>290</v>
      </c>
      <c r="F101" s="16"/>
      <c r="G101" s="17" t="str">
        <f>IF(ISNUMBER(#REF!),#REF!*F101,"")</f>
        <v/>
      </c>
    </row>
    <row r="102" spans="2:8" x14ac:dyDescent="0.2">
      <c r="B102" s="14"/>
      <c r="D102" s="9" t="s">
        <v>91</v>
      </c>
      <c r="E102" s="9" t="s">
        <v>291</v>
      </c>
      <c r="F102" s="16"/>
      <c r="G102" s="17" t="str">
        <f>IF(ISNUMBER(#REF!),#REF!*F102,"")</f>
        <v/>
      </c>
    </row>
    <row r="103" spans="2:8" ht="15.75" x14ac:dyDescent="0.25">
      <c r="B103" s="14"/>
      <c r="D103" s="40"/>
      <c r="E103" s="41" t="s">
        <v>216</v>
      </c>
      <c r="F103" s="16"/>
      <c r="G103" s="17" t="str">
        <f>IF(ISNUMBER(#REF!),#REF!*F103,"")</f>
        <v/>
      </c>
    </row>
    <row r="104" spans="2:8" x14ac:dyDescent="0.2">
      <c r="B104" s="14" t="str">
        <f>B49</f>
        <v>Size 5 / 6.5</v>
      </c>
      <c r="C104" s="24" t="str">
        <f>"Total ("&amp;B104&amp;")"</f>
        <v>Total (Size 5 / 6.5)</v>
      </c>
      <c r="D104" s="25"/>
      <c r="E104" s="25"/>
      <c r="F104" s="26">
        <f>SUM(F103:INDEX(F$1:F103,MATCH($B104,F$1:F103,0)))</f>
        <v>0</v>
      </c>
      <c r="G104" s="27"/>
    </row>
    <row r="105" spans="2:8" x14ac:dyDescent="0.2">
      <c r="D105" s="40"/>
      <c r="E105" s="9"/>
      <c r="F105" s="16"/>
      <c r="G105" s="17"/>
    </row>
    <row r="106" spans="2:8" x14ac:dyDescent="0.2">
      <c r="D106" s="40"/>
      <c r="E106" s="9"/>
      <c r="F106" s="16"/>
      <c r="G106" s="17"/>
    </row>
    <row r="107" spans="2:8" x14ac:dyDescent="0.2">
      <c r="B107" s="33" t="s">
        <v>92</v>
      </c>
      <c r="C107" s="12"/>
      <c r="D107" s="34"/>
      <c r="E107" s="34"/>
      <c r="F107" s="35" t="str">
        <f t="shared" ref="F107:G107" si="2">$B107</f>
        <v>Size 8 / 9</v>
      </c>
      <c r="G107" s="36" t="str">
        <f t="shared" si="2"/>
        <v>Size 8 / 9</v>
      </c>
      <c r="H107" s="37"/>
    </row>
    <row r="108" spans="2:8" x14ac:dyDescent="0.2">
      <c r="B108" s="14"/>
      <c r="C108" s="15" t="str">
        <f>C$4</f>
        <v>Plates</v>
      </c>
      <c r="D108" s="9" t="s">
        <v>93</v>
      </c>
      <c r="E108" s="9" t="s">
        <v>292</v>
      </c>
      <c r="F108" s="16"/>
      <c r="G108" s="17" t="str">
        <f>IF(ISNUMBER(#REF!),#REF!*F108,"")</f>
        <v/>
      </c>
    </row>
    <row r="109" spans="2:8" x14ac:dyDescent="0.2">
      <c r="B109" s="14"/>
      <c r="D109" s="9" t="s">
        <v>94</v>
      </c>
      <c r="E109" s="9" t="s">
        <v>293</v>
      </c>
      <c r="F109" s="16"/>
      <c r="G109" s="17" t="str">
        <f>IF(ISNUMBER(#REF!),#REF!*F109,"")</f>
        <v/>
      </c>
    </row>
    <row r="110" spans="2:8" x14ac:dyDescent="0.2">
      <c r="B110" s="14"/>
      <c r="D110" s="9"/>
      <c r="E110" s="9" t="s">
        <v>216</v>
      </c>
      <c r="F110" s="16"/>
      <c r="G110" s="17" t="str">
        <f>IF(ISNUMBER(#REF!),#REF!*F110,"")</f>
        <v/>
      </c>
    </row>
    <row r="111" spans="2:8" x14ac:dyDescent="0.2">
      <c r="B111" s="14"/>
      <c r="C111" s="7" t="str">
        <f>C$7</f>
        <v>Locking Screws</v>
      </c>
      <c r="D111" s="9" t="s">
        <v>95</v>
      </c>
      <c r="E111" s="9" t="s">
        <v>294</v>
      </c>
      <c r="F111" s="16"/>
      <c r="G111" s="17" t="str">
        <f>IF(ISNUMBER(#REF!),#REF!*F111,"")</f>
        <v/>
      </c>
    </row>
    <row r="112" spans="2:8" x14ac:dyDescent="0.2">
      <c r="B112" s="14"/>
      <c r="D112" s="9" t="s">
        <v>96</v>
      </c>
      <c r="E112" s="9" t="s">
        <v>295</v>
      </c>
      <c r="F112" s="16"/>
      <c r="G112" s="17" t="str">
        <f>IF(ISNUMBER(#REF!),#REF!*F112,"")</f>
        <v/>
      </c>
    </row>
    <row r="113" spans="2:7" x14ac:dyDescent="0.2">
      <c r="B113" s="14"/>
      <c r="D113" s="9" t="s">
        <v>97</v>
      </c>
      <c r="E113" s="9" t="s">
        <v>296</v>
      </c>
      <c r="F113" s="16"/>
      <c r="G113" s="17" t="str">
        <f>IF(ISNUMBER(#REF!),#REF!*F113,"")</f>
        <v/>
      </c>
    </row>
    <row r="114" spans="2:7" x14ac:dyDescent="0.2">
      <c r="B114" s="14"/>
      <c r="D114" s="9" t="s">
        <v>98</v>
      </c>
      <c r="E114" s="9" t="s">
        <v>297</v>
      </c>
      <c r="F114" s="16"/>
      <c r="G114" s="17" t="str">
        <f>IF(ISNUMBER(#REF!),#REF!*F114,"")</f>
        <v/>
      </c>
    </row>
    <row r="115" spans="2:7" x14ac:dyDescent="0.2">
      <c r="B115" s="14"/>
      <c r="D115" s="9" t="s">
        <v>99</v>
      </c>
      <c r="E115" s="9" t="s">
        <v>298</v>
      </c>
      <c r="F115" s="16"/>
      <c r="G115" s="17" t="str">
        <f>IF(ISNUMBER(#REF!),#REF!*F115,"")</f>
        <v/>
      </c>
    </row>
    <row r="116" spans="2:7" x14ac:dyDescent="0.2">
      <c r="B116" s="14"/>
      <c r="D116" s="9" t="s">
        <v>100</v>
      </c>
      <c r="E116" s="9" t="s">
        <v>299</v>
      </c>
      <c r="F116" s="16"/>
      <c r="G116" s="17" t="str">
        <f>IF(ISNUMBER(#REF!),#REF!*F116,"")</f>
        <v/>
      </c>
    </row>
    <row r="117" spans="2:7" x14ac:dyDescent="0.2">
      <c r="B117" s="14"/>
      <c r="D117" s="9" t="s">
        <v>101</v>
      </c>
      <c r="E117" s="9" t="s">
        <v>300</v>
      </c>
      <c r="F117" s="16"/>
      <c r="G117" s="17" t="str">
        <f>IF(ISNUMBER(#REF!),#REF!*F117,"")</f>
        <v/>
      </c>
    </row>
    <row r="118" spans="2:7" x14ac:dyDescent="0.2">
      <c r="B118" s="14"/>
      <c r="D118" s="9" t="s">
        <v>102</v>
      </c>
      <c r="E118" s="9" t="s">
        <v>301</v>
      </c>
      <c r="F118" s="16"/>
      <c r="G118" s="17" t="str">
        <f>IF(ISNUMBER(#REF!),#REF!*F118,"")</f>
        <v/>
      </c>
    </row>
    <row r="119" spans="2:7" x14ac:dyDescent="0.2">
      <c r="B119" s="14"/>
      <c r="D119" s="9" t="s">
        <v>103</v>
      </c>
      <c r="E119" s="9" t="s">
        <v>302</v>
      </c>
      <c r="F119" s="16"/>
      <c r="G119" s="17" t="str">
        <f>IF(ISNUMBER(#REF!),#REF!*F119,"")</f>
        <v/>
      </c>
    </row>
    <row r="120" spans="2:7" x14ac:dyDescent="0.2">
      <c r="B120" s="14"/>
      <c r="D120" s="9" t="s">
        <v>104</v>
      </c>
      <c r="E120" s="9" t="s">
        <v>303</v>
      </c>
      <c r="F120" s="16"/>
      <c r="G120" s="17" t="str">
        <f>IF(ISNUMBER(#REF!),#REF!*F120,"")</f>
        <v/>
      </c>
    </row>
    <row r="121" spans="2:7" x14ac:dyDescent="0.2">
      <c r="B121" s="14"/>
      <c r="D121" s="9" t="s">
        <v>105</v>
      </c>
      <c r="E121" s="9" t="s">
        <v>304</v>
      </c>
      <c r="F121" s="16"/>
      <c r="G121" s="17" t="str">
        <f>IF(ISNUMBER(#REF!),#REF!*F121,"")</f>
        <v/>
      </c>
    </row>
    <row r="122" spans="2:7" x14ac:dyDescent="0.2">
      <c r="B122" s="14"/>
      <c r="D122" s="9" t="s">
        <v>106</v>
      </c>
      <c r="E122" s="9" t="s">
        <v>305</v>
      </c>
      <c r="F122" s="16"/>
      <c r="G122" s="17" t="str">
        <f>IF(ISNUMBER(#REF!),#REF!*F122,"")</f>
        <v/>
      </c>
    </row>
    <row r="123" spans="2:7" x14ac:dyDescent="0.2">
      <c r="B123" s="14"/>
      <c r="D123" s="9" t="s">
        <v>107</v>
      </c>
      <c r="E123" s="9" t="s">
        <v>306</v>
      </c>
      <c r="F123" s="16"/>
      <c r="G123" s="17" t="str">
        <f>IF(ISNUMBER(#REF!),#REF!*F123,"")</f>
        <v/>
      </c>
    </row>
    <row r="124" spans="2:7" x14ac:dyDescent="0.2">
      <c r="B124" s="14"/>
      <c r="D124" s="9" t="s">
        <v>108</v>
      </c>
      <c r="E124" s="9" t="s">
        <v>307</v>
      </c>
      <c r="F124" s="16"/>
      <c r="G124" s="17" t="str">
        <f>IF(ISNUMBER(#REF!),#REF!*F124,"")</f>
        <v/>
      </c>
    </row>
    <row r="125" spans="2:7" x14ac:dyDescent="0.2">
      <c r="B125" s="14"/>
      <c r="D125" s="9"/>
      <c r="E125" s="9" t="s">
        <v>216</v>
      </c>
      <c r="F125" s="16"/>
      <c r="G125" s="17" t="str">
        <f>IF(ISNUMBER(#REF!),#REF!*F125,"")</f>
        <v/>
      </c>
    </row>
    <row r="126" spans="2:7" x14ac:dyDescent="0.2">
      <c r="B126" s="14"/>
      <c r="C126" s="15" t="s">
        <v>16</v>
      </c>
      <c r="D126" s="9" t="s">
        <v>109</v>
      </c>
      <c r="E126" s="9" t="s">
        <v>308</v>
      </c>
      <c r="F126" s="16"/>
      <c r="G126" s="17" t="str">
        <f>IF(ISNUMBER(#REF!),#REF!*F126,"")</f>
        <v/>
      </c>
    </row>
    <row r="127" spans="2:7" x14ac:dyDescent="0.2">
      <c r="B127" s="14"/>
      <c r="D127" s="9" t="s">
        <v>110</v>
      </c>
      <c r="E127" s="9" t="s">
        <v>309</v>
      </c>
      <c r="F127" s="16"/>
      <c r="G127" s="17" t="str">
        <f>IF(ISNUMBER(#REF!),#REF!*F127,"")</f>
        <v/>
      </c>
    </row>
    <row r="128" spans="2:7" x14ac:dyDescent="0.2">
      <c r="B128" s="14"/>
      <c r="D128" s="9" t="s">
        <v>111</v>
      </c>
      <c r="E128" s="9" t="s">
        <v>310</v>
      </c>
      <c r="F128" s="16"/>
      <c r="G128" s="17" t="str">
        <f>IF(ISNUMBER(#REF!),#REF!*F128,"")</f>
        <v/>
      </c>
    </row>
    <row r="129" spans="2:7" x14ac:dyDescent="0.2">
      <c r="B129" s="14"/>
      <c r="D129" s="9" t="s">
        <v>112</v>
      </c>
      <c r="E129" s="9" t="s">
        <v>311</v>
      </c>
      <c r="F129" s="16"/>
      <c r="G129" s="17" t="str">
        <f>IF(ISNUMBER(#REF!),#REF!*F129,"")</f>
        <v/>
      </c>
    </row>
    <row r="130" spans="2:7" x14ac:dyDescent="0.2">
      <c r="B130" s="14"/>
      <c r="D130" s="9" t="s">
        <v>113</v>
      </c>
      <c r="E130" s="9" t="s">
        <v>312</v>
      </c>
      <c r="F130" s="16"/>
      <c r="G130" s="17" t="str">
        <f>IF(ISNUMBER(#REF!),#REF!*F130,"")</f>
        <v/>
      </c>
    </row>
    <row r="131" spans="2:7" x14ac:dyDescent="0.2">
      <c r="B131" s="14"/>
      <c r="D131" s="9" t="s">
        <v>114</v>
      </c>
      <c r="E131" s="9" t="s">
        <v>313</v>
      </c>
      <c r="F131" s="16"/>
      <c r="G131" s="17" t="str">
        <f>IF(ISNUMBER(#REF!),#REF!*F131,"")</f>
        <v/>
      </c>
    </row>
    <row r="132" spans="2:7" x14ac:dyDescent="0.2">
      <c r="B132" s="14"/>
      <c r="D132" s="9" t="s">
        <v>115</v>
      </c>
      <c r="E132" s="9" t="s">
        <v>314</v>
      </c>
      <c r="F132" s="16"/>
      <c r="G132" s="17" t="str">
        <f>IF(ISNUMBER(#REF!),#REF!*F132,"")</f>
        <v/>
      </c>
    </row>
    <row r="133" spans="2:7" x14ac:dyDescent="0.2">
      <c r="B133" s="14"/>
      <c r="D133" s="9" t="s">
        <v>116</v>
      </c>
      <c r="E133" s="9" t="s">
        <v>315</v>
      </c>
      <c r="F133" s="16"/>
      <c r="G133" s="17" t="str">
        <f>IF(ISNUMBER(#REF!),#REF!*F133,"")</f>
        <v/>
      </c>
    </row>
    <row r="134" spans="2:7" x14ac:dyDescent="0.2">
      <c r="B134" s="14"/>
      <c r="D134" s="9" t="s">
        <v>117</v>
      </c>
      <c r="E134" s="9" t="s">
        <v>316</v>
      </c>
      <c r="F134" s="16"/>
      <c r="G134" s="17" t="str">
        <f>IF(ISNUMBER(#REF!),#REF!*F134,"")</f>
        <v/>
      </c>
    </row>
    <row r="135" spans="2:7" x14ac:dyDescent="0.2">
      <c r="B135" s="14"/>
      <c r="D135" s="9" t="s">
        <v>118</v>
      </c>
      <c r="E135" s="9" t="s">
        <v>317</v>
      </c>
      <c r="F135" s="16"/>
      <c r="G135" s="17" t="str">
        <f>IF(ISNUMBER(#REF!),#REF!*F135,"")</f>
        <v/>
      </c>
    </row>
    <row r="136" spans="2:7" x14ac:dyDescent="0.2">
      <c r="B136" s="14"/>
      <c r="D136" s="9" t="s">
        <v>119</v>
      </c>
      <c r="E136" s="9" t="s">
        <v>318</v>
      </c>
      <c r="F136" s="16"/>
      <c r="G136" s="17" t="str">
        <f>IF(ISNUMBER(#REF!),#REF!*F136,"")</f>
        <v/>
      </c>
    </row>
    <row r="137" spans="2:7" x14ac:dyDescent="0.2">
      <c r="B137" s="14"/>
      <c r="D137" s="9" t="s">
        <v>120</v>
      </c>
      <c r="E137" s="9" t="s">
        <v>319</v>
      </c>
      <c r="F137" s="16"/>
      <c r="G137" s="17" t="str">
        <f>IF(ISNUMBER(#REF!),#REF!*F137,"")</f>
        <v/>
      </c>
    </row>
    <row r="138" spans="2:7" x14ac:dyDescent="0.2">
      <c r="B138" s="14"/>
      <c r="D138" s="9" t="s">
        <v>121</v>
      </c>
      <c r="E138" s="9" t="s">
        <v>320</v>
      </c>
      <c r="F138" s="16"/>
      <c r="G138" s="17" t="str">
        <f>IF(ISNUMBER(#REF!),#REF!*F138,"")</f>
        <v/>
      </c>
    </row>
    <row r="139" spans="2:7" x14ac:dyDescent="0.2">
      <c r="B139" s="14"/>
      <c r="D139" s="9" t="s">
        <v>122</v>
      </c>
      <c r="E139" s="9" t="s">
        <v>321</v>
      </c>
      <c r="F139" s="16"/>
      <c r="G139" s="17" t="str">
        <f>IF(ISNUMBER(#REF!),#REF!*F139,"")</f>
        <v/>
      </c>
    </row>
    <row r="140" spans="2:7" x14ac:dyDescent="0.2">
      <c r="B140" s="14"/>
      <c r="D140" s="9" t="s">
        <v>123</v>
      </c>
      <c r="E140" s="9" t="s">
        <v>322</v>
      </c>
      <c r="F140" s="16"/>
      <c r="G140" s="17" t="str">
        <f>IF(ISNUMBER(#REF!),#REF!*F140,"")</f>
        <v/>
      </c>
    </row>
    <row r="141" spans="2:7" x14ac:dyDescent="0.2">
      <c r="B141" s="14"/>
      <c r="D141" s="9" t="s">
        <v>124</v>
      </c>
      <c r="E141" s="9" t="s">
        <v>323</v>
      </c>
      <c r="F141" s="16"/>
      <c r="G141" s="17" t="str">
        <f>IF(ISNUMBER(#REF!),#REF!*F141,"")</f>
        <v/>
      </c>
    </row>
    <row r="142" spans="2:7" x14ac:dyDescent="0.2">
      <c r="B142" s="14"/>
      <c r="D142" s="9" t="s">
        <v>125</v>
      </c>
      <c r="E142" s="9" t="s">
        <v>324</v>
      </c>
      <c r="F142" s="16"/>
      <c r="G142" s="17" t="str">
        <f>IF(ISNUMBER(#REF!),#REF!*F142,"")</f>
        <v/>
      </c>
    </row>
    <row r="143" spans="2:7" x14ac:dyDescent="0.2">
      <c r="B143" s="14"/>
      <c r="D143" s="9"/>
      <c r="E143" s="9" t="s">
        <v>216</v>
      </c>
      <c r="F143" s="16"/>
      <c r="G143" s="17" t="str">
        <f>IF(ISNUMBER(#REF!),#REF!*F143,"")</f>
        <v/>
      </c>
    </row>
    <row r="144" spans="2:7" x14ac:dyDescent="0.2">
      <c r="B144" s="14"/>
      <c r="C144" s="7" t="str">
        <f>C$23</f>
        <v>Instruments</v>
      </c>
      <c r="D144" s="9" t="s">
        <v>126</v>
      </c>
      <c r="E144" s="9" t="s">
        <v>325</v>
      </c>
      <c r="F144" s="16"/>
      <c r="G144" s="17" t="str">
        <f>IF(ISNUMBER(#REF!),#REF!*F144,"")</f>
        <v/>
      </c>
    </row>
    <row r="145" spans="2:7" x14ac:dyDescent="0.2">
      <c r="B145" s="14"/>
      <c r="D145" s="9" t="s">
        <v>127</v>
      </c>
      <c r="E145" s="9" t="s">
        <v>326</v>
      </c>
      <c r="F145" s="16"/>
      <c r="G145" s="17" t="str">
        <f>IF(ISNUMBER(#REF!),#REF!*F145,"")</f>
        <v/>
      </c>
    </row>
    <row r="146" spans="2:7" x14ac:dyDescent="0.2">
      <c r="B146" s="14"/>
      <c r="D146" s="9" t="s">
        <v>128</v>
      </c>
      <c r="E146" s="9" t="s">
        <v>327</v>
      </c>
      <c r="F146" s="16"/>
      <c r="G146" s="17" t="str">
        <f>IF(ISNUMBER(#REF!),#REF!*F146,"")</f>
        <v/>
      </c>
    </row>
    <row r="147" spans="2:7" x14ac:dyDescent="0.2">
      <c r="B147" s="14"/>
      <c r="D147" s="9" t="s">
        <v>129</v>
      </c>
      <c r="E147" s="9" t="s">
        <v>328</v>
      </c>
      <c r="F147" s="16"/>
      <c r="G147" s="17" t="str">
        <f>IF(ISNUMBER(#REF!),#REF!*F147,"")</f>
        <v/>
      </c>
    </row>
    <row r="148" spans="2:7" x14ac:dyDescent="0.2">
      <c r="B148" s="14"/>
      <c r="D148" s="9" t="s">
        <v>130</v>
      </c>
      <c r="E148" s="9" t="s">
        <v>329</v>
      </c>
      <c r="F148" s="16"/>
      <c r="G148" s="17" t="str">
        <f>IF(ISNUMBER(#REF!),#REF!*F148,"")</f>
        <v/>
      </c>
    </row>
    <row r="149" spans="2:7" x14ac:dyDescent="0.2">
      <c r="B149" s="14"/>
      <c r="D149" s="9" t="s">
        <v>131</v>
      </c>
      <c r="E149" s="9" t="s">
        <v>330</v>
      </c>
      <c r="F149" s="16"/>
      <c r="G149" s="17" t="str">
        <f>IF(ISNUMBER(#REF!),#REF!*F149,"")</f>
        <v/>
      </c>
    </row>
    <row r="150" spans="2:7" x14ac:dyDescent="0.2">
      <c r="B150" s="14"/>
      <c r="D150" s="9" t="s">
        <v>132</v>
      </c>
      <c r="E150" s="9" t="s">
        <v>331</v>
      </c>
      <c r="F150" s="16"/>
      <c r="G150" s="17" t="str">
        <f>IF(ISNUMBER(#REF!),#REF!*F150,"")</f>
        <v/>
      </c>
    </row>
    <row r="151" spans="2:7" x14ac:dyDescent="0.2">
      <c r="B151" s="14"/>
      <c r="D151" s="9" t="s">
        <v>133</v>
      </c>
      <c r="E151" s="9" t="s">
        <v>331</v>
      </c>
      <c r="F151" s="16"/>
      <c r="G151" s="17" t="str">
        <f>IF(ISNUMBER(#REF!),#REF!*F151,"")</f>
        <v/>
      </c>
    </row>
    <row r="152" spans="2:7" x14ac:dyDescent="0.2">
      <c r="B152" s="14"/>
      <c r="D152" s="9" t="s">
        <v>81</v>
      </c>
      <c r="E152" s="9" t="s">
        <v>282</v>
      </c>
      <c r="F152" s="16"/>
      <c r="G152" s="17" t="str">
        <f>IF(ISNUMBER(#REF!),#REF!*F152,"")</f>
        <v/>
      </c>
    </row>
    <row r="153" spans="2:7" x14ac:dyDescent="0.2">
      <c r="B153" s="14"/>
      <c r="D153" s="9"/>
      <c r="E153" s="9" t="s">
        <v>216</v>
      </c>
      <c r="F153" s="16"/>
      <c r="G153" s="17" t="str">
        <f>IF(ISNUMBER(#REF!),#REF!*F153,"")</f>
        <v/>
      </c>
    </row>
    <row r="154" spans="2:7" x14ac:dyDescent="0.2">
      <c r="B154" s="14"/>
      <c r="C154" s="7" t="str">
        <f>C$29</f>
        <v>Auxiliaries</v>
      </c>
      <c r="D154" s="9" t="s">
        <v>134</v>
      </c>
      <c r="E154" s="9" t="s">
        <v>332</v>
      </c>
      <c r="F154" s="16"/>
      <c r="G154" s="17" t="str">
        <f>IF(ISNUMBER(#REF!),#REF!*F154,"")</f>
        <v/>
      </c>
    </row>
    <row r="155" spans="2:7" x14ac:dyDescent="0.2">
      <c r="B155" s="14"/>
      <c r="C155" s="29"/>
      <c r="D155" s="9" t="s">
        <v>135</v>
      </c>
      <c r="E155" s="9" t="s">
        <v>333</v>
      </c>
      <c r="F155" s="16"/>
      <c r="G155" s="17" t="str">
        <f>IF(ISNUMBER(#REF!),#REF!*F155,"")</f>
        <v/>
      </c>
    </row>
    <row r="156" spans="2:7" x14ac:dyDescent="0.2">
      <c r="B156" s="14"/>
      <c r="D156" s="9" t="s">
        <v>136</v>
      </c>
      <c r="E156" s="9" t="s">
        <v>334</v>
      </c>
      <c r="F156" s="16"/>
      <c r="G156" s="17" t="str">
        <f>IF(ISNUMBER(#REF!),#REF!*F156,"")</f>
        <v/>
      </c>
    </row>
    <row r="157" spans="2:7" x14ac:dyDescent="0.2">
      <c r="B157" s="14"/>
      <c r="D157" s="9" t="s">
        <v>84</v>
      </c>
      <c r="E157" s="9" t="s">
        <v>285</v>
      </c>
      <c r="F157" s="16"/>
      <c r="G157" s="17" t="str">
        <f>IF(ISNUMBER(#REF!),#REF!*F157,"")</f>
        <v/>
      </c>
    </row>
    <row r="158" spans="2:7" x14ac:dyDescent="0.2">
      <c r="B158" s="14"/>
      <c r="D158" s="9" t="s">
        <v>137</v>
      </c>
      <c r="E158" s="9" t="s">
        <v>335</v>
      </c>
      <c r="F158" s="16"/>
      <c r="G158" s="17" t="str">
        <f>IF(ISNUMBER(#REF!),#REF!*F158,"")</f>
        <v/>
      </c>
    </row>
    <row r="159" spans="2:7" x14ac:dyDescent="0.2">
      <c r="B159" s="14"/>
      <c r="D159" s="9" t="s">
        <v>138</v>
      </c>
      <c r="E159" s="9" t="s">
        <v>336</v>
      </c>
      <c r="F159" s="16"/>
      <c r="G159" s="17" t="str">
        <f>IF(ISNUMBER(#REF!),#REF!*F159,"")</f>
        <v/>
      </c>
    </row>
    <row r="160" spans="2:7" x14ac:dyDescent="0.2">
      <c r="B160" s="14"/>
      <c r="D160" s="9"/>
      <c r="E160" s="9" t="s">
        <v>216</v>
      </c>
      <c r="F160" s="16"/>
      <c r="G160" s="17" t="str">
        <f>IF(ISNUMBER(#REF!),#REF!*F160,"")</f>
        <v/>
      </c>
    </row>
    <row r="161" spans="2:7" x14ac:dyDescent="0.2">
      <c r="B161" s="14"/>
      <c r="C161" s="7" t="str">
        <f>C$34</f>
        <v>Drill Bits</v>
      </c>
      <c r="D161" s="9" t="s">
        <v>87</v>
      </c>
      <c r="E161" s="9" t="s">
        <v>288</v>
      </c>
      <c r="F161" s="16"/>
      <c r="G161" s="17" t="str">
        <f>IF(ISNUMBER(#REF!),#REF!*F161,"")</f>
        <v/>
      </c>
    </row>
    <row r="162" spans="2:7" x14ac:dyDescent="0.2">
      <c r="B162" s="14"/>
      <c r="D162" s="9" t="s">
        <v>139</v>
      </c>
      <c r="E162" s="9" t="s">
        <v>337</v>
      </c>
      <c r="F162" s="16"/>
      <c r="G162" s="17" t="str">
        <f>IF(ISNUMBER(#REF!),#REF!*F162,"")</f>
        <v/>
      </c>
    </row>
    <row r="163" spans="2:7" x14ac:dyDescent="0.2">
      <c r="B163" s="14"/>
      <c r="D163" s="9"/>
      <c r="E163" s="9" t="s">
        <v>216</v>
      </c>
      <c r="F163" s="16"/>
      <c r="G163" s="17" t="str">
        <f>IF(ISNUMBER(#REF!),#REF!*F163,"")</f>
        <v/>
      </c>
    </row>
    <row r="164" spans="2:7" x14ac:dyDescent="0.2">
      <c r="B164" s="14"/>
      <c r="C164" s="7" t="str">
        <f>C$37</f>
        <v>Organization</v>
      </c>
      <c r="D164" s="9" t="s">
        <v>140</v>
      </c>
      <c r="E164" s="9" t="s">
        <v>338</v>
      </c>
      <c r="F164" s="16"/>
      <c r="G164" s="17" t="str">
        <f>IF(ISNUMBER(#REF!),#REF!*F164,"")</f>
        <v/>
      </c>
    </row>
    <row r="165" spans="2:7" x14ac:dyDescent="0.2">
      <c r="B165" s="14"/>
      <c r="D165" s="9" t="s">
        <v>141</v>
      </c>
      <c r="E165" s="9" t="s">
        <v>339</v>
      </c>
      <c r="F165" s="16"/>
      <c r="G165" s="17" t="str">
        <f>IF(ISNUMBER(#REF!),#REF!*F165,"")</f>
        <v/>
      </c>
    </row>
    <row r="166" spans="2:7" x14ac:dyDescent="0.2">
      <c r="B166" s="14"/>
      <c r="D166" s="9" t="s">
        <v>41</v>
      </c>
      <c r="E166" s="9" t="s">
        <v>244</v>
      </c>
      <c r="F166" s="16"/>
      <c r="G166" s="17" t="str">
        <f>IF(ISNUMBER(#REF!),#REF!*F166,"")</f>
        <v/>
      </c>
    </row>
    <row r="167" spans="2:7" x14ac:dyDescent="0.2">
      <c r="B167" s="14"/>
      <c r="D167" s="9" t="s">
        <v>42</v>
      </c>
      <c r="E167" s="9" t="s">
        <v>245</v>
      </c>
      <c r="F167" s="16"/>
      <c r="G167" s="17" t="str">
        <f>IF(ISNUMBER(#REF!),#REF!*F167,"")</f>
        <v/>
      </c>
    </row>
    <row r="168" spans="2:7" x14ac:dyDescent="0.2">
      <c r="B168" s="14"/>
      <c r="D168" s="9" t="s">
        <v>44</v>
      </c>
      <c r="E168" s="9" t="s">
        <v>247</v>
      </c>
      <c r="F168" s="16"/>
      <c r="G168" s="17" t="str">
        <f>IF(ISNUMBER(#REF!),#REF!*F168,"")</f>
        <v/>
      </c>
    </row>
    <row r="169" spans="2:7" x14ac:dyDescent="0.2">
      <c r="B169" s="14"/>
      <c r="D169" s="9" t="s">
        <v>142</v>
      </c>
      <c r="E169" s="9" t="s">
        <v>340</v>
      </c>
      <c r="F169" s="16"/>
      <c r="G169" s="17" t="str">
        <f>IF(ISNUMBER(#REF!),#REF!*F169,"")</f>
        <v/>
      </c>
    </row>
    <row r="170" spans="2:7" x14ac:dyDescent="0.2">
      <c r="B170" s="14"/>
      <c r="D170" s="9" t="s">
        <v>143</v>
      </c>
      <c r="E170" s="9" t="s">
        <v>341</v>
      </c>
      <c r="F170" s="16"/>
      <c r="G170" s="17" t="str">
        <f>IF(ISNUMBER(#REF!),#REF!*F170,"")</f>
        <v/>
      </c>
    </row>
    <row r="171" spans="2:7" x14ac:dyDescent="0.2">
      <c r="B171" s="14"/>
      <c r="D171" s="9" t="s">
        <v>43</v>
      </c>
      <c r="E171" s="9" t="s">
        <v>246</v>
      </c>
      <c r="F171" s="16"/>
      <c r="G171" s="17" t="str">
        <f>IF(ISNUMBER(#REF!),#REF!*F171,"")</f>
        <v/>
      </c>
    </row>
    <row r="172" spans="2:7" x14ac:dyDescent="0.2">
      <c r="B172" s="14"/>
      <c r="D172" s="9" t="s">
        <v>144</v>
      </c>
      <c r="E172" s="9" t="s">
        <v>342</v>
      </c>
      <c r="F172" s="16"/>
      <c r="G172" s="17" t="str">
        <f>IF(ISNUMBER(#REF!),#REF!*F172,"")</f>
        <v/>
      </c>
    </row>
    <row r="173" spans="2:7" x14ac:dyDescent="0.2">
      <c r="B173" s="14"/>
      <c r="D173" s="9"/>
      <c r="E173" s="9"/>
      <c r="F173" s="16"/>
      <c r="G173" s="17"/>
    </row>
    <row r="174" spans="2:7" x14ac:dyDescent="0.2">
      <c r="B174" s="14" t="str">
        <f>B107</f>
        <v>Size 8 / 9</v>
      </c>
      <c r="C174" s="24" t="str">
        <f>"Total ("&amp;B174&amp;")"</f>
        <v>Total (Size 8 / 9)</v>
      </c>
      <c r="D174" s="25"/>
      <c r="E174" s="25"/>
      <c r="F174" s="26">
        <f>SUM(F173:INDEX(F$1:F173,MATCH($B174,F$1:F173,0)))</f>
        <v>0</v>
      </c>
      <c r="G174" s="27"/>
    </row>
    <row r="175" spans="2:7" x14ac:dyDescent="0.2">
      <c r="D175" s="9"/>
      <c r="E175" s="9"/>
      <c r="F175" s="16"/>
      <c r="G175" s="17"/>
    </row>
    <row r="176" spans="2:7" x14ac:dyDescent="0.2">
      <c r="D176" s="9"/>
      <c r="E176" s="9"/>
      <c r="F176" s="16"/>
      <c r="G176" s="32"/>
    </row>
    <row r="177" spans="2:8" x14ac:dyDescent="0.2">
      <c r="B177" s="33" t="s">
        <v>145</v>
      </c>
      <c r="C177" s="12"/>
      <c r="D177" s="34"/>
      <c r="E177" s="34"/>
      <c r="F177" s="35" t="str">
        <f t="shared" ref="F177:G177" si="3">$B177</f>
        <v>Size 10 / 11</v>
      </c>
      <c r="G177" s="36" t="str">
        <f t="shared" si="3"/>
        <v>Size 10 / 11</v>
      </c>
      <c r="H177" s="37"/>
    </row>
    <row r="178" spans="2:8" x14ac:dyDescent="0.2">
      <c r="B178" s="14"/>
      <c r="C178" s="15" t="str">
        <f>C$4</f>
        <v>Plates</v>
      </c>
      <c r="D178" s="9" t="s">
        <v>146</v>
      </c>
      <c r="E178" s="9" t="s">
        <v>343</v>
      </c>
      <c r="F178" s="16"/>
      <c r="G178" s="17" t="str">
        <f>IF(ISNUMBER(#REF!),#REF!*F178,"")</f>
        <v/>
      </c>
    </row>
    <row r="179" spans="2:8" x14ac:dyDescent="0.2">
      <c r="B179" s="14"/>
      <c r="D179" s="9" t="s">
        <v>147</v>
      </c>
      <c r="E179" s="9" t="s">
        <v>344</v>
      </c>
      <c r="F179" s="16"/>
      <c r="G179" s="17" t="str">
        <f>IF(ISNUMBER(#REF!),#REF!*F179,"")</f>
        <v/>
      </c>
    </row>
    <row r="180" spans="2:8" x14ac:dyDescent="0.2">
      <c r="B180" s="14"/>
      <c r="D180" s="9" t="s">
        <v>148</v>
      </c>
      <c r="E180" s="9" t="s">
        <v>345</v>
      </c>
      <c r="F180" s="16"/>
      <c r="G180" s="17" t="str">
        <f>IF(ISNUMBER(#REF!),#REF!*F180,"")</f>
        <v/>
      </c>
    </row>
    <row r="181" spans="2:8" x14ac:dyDescent="0.2">
      <c r="B181" s="14"/>
      <c r="D181" s="9" t="s">
        <v>149</v>
      </c>
      <c r="E181" s="9" t="s">
        <v>346</v>
      </c>
      <c r="F181" s="16"/>
      <c r="G181" s="17" t="str">
        <f>IF(ISNUMBER(#REF!),#REF!*F181,"")</f>
        <v/>
      </c>
    </row>
    <row r="182" spans="2:8" x14ac:dyDescent="0.2">
      <c r="B182" s="14"/>
      <c r="D182" s="9" t="s">
        <v>150</v>
      </c>
      <c r="E182" s="9" t="s">
        <v>347</v>
      </c>
      <c r="F182" s="16"/>
      <c r="G182" s="17" t="str">
        <f>IF(ISNUMBER(#REF!),#REF!*F182,"")</f>
        <v/>
      </c>
    </row>
    <row r="183" spans="2:8" x14ac:dyDescent="0.2">
      <c r="B183" s="14"/>
      <c r="D183" s="9" t="s">
        <v>151</v>
      </c>
      <c r="E183" s="9" t="s">
        <v>348</v>
      </c>
      <c r="F183" s="16"/>
      <c r="G183" s="17" t="str">
        <f>IF(ISNUMBER(#REF!),#REF!*F183,"")</f>
        <v/>
      </c>
    </row>
    <row r="184" spans="2:8" x14ac:dyDescent="0.2">
      <c r="B184" s="14"/>
      <c r="D184" s="9" t="s">
        <v>152</v>
      </c>
      <c r="E184" s="9" t="s">
        <v>349</v>
      </c>
      <c r="F184" s="16"/>
      <c r="G184" s="17" t="str">
        <f>IF(ISNUMBER(#REF!),#REF!*F184,"")</f>
        <v/>
      </c>
    </row>
    <row r="185" spans="2:8" x14ac:dyDescent="0.2">
      <c r="B185" s="14"/>
      <c r="D185" s="9" t="s">
        <v>153</v>
      </c>
      <c r="E185" s="9" t="s">
        <v>350</v>
      </c>
      <c r="F185" s="16"/>
      <c r="G185" s="17" t="str">
        <f>IF(ISNUMBER(#REF!),#REF!*F185,"")</f>
        <v/>
      </c>
    </row>
    <row r="186" spans="2:8" x14ac:dyDescent="0.2">
      <c r="B186" s="14"/>
      <c r="D186" s="9" t="s">
        <v>154</v>
      </c>
      <c r="E186" s="9" t="s">
        <v>351</v>
      </c>
      <c r="F186" s="16"/>
      <c r="G186" s="17" t="str">
        <f>IF(ISNUMBER(#REF!),#REF!*F186,"")</f>
        <v/>
      </c>
    </row>
    <row r="187" spans="2:8" x14ac:dyDescent="0.2">
      <c r="B187" s="14"/>
      <c r="D187" s="9" t="s">
        <v>155</v>
      </c>
      <c r="E187" s="9" t="s">
        <v>352</v>
      </c>
      <c r="F187" s="16"/>
      <c r="G187" s="17" t="str">
        <f>IF(ISNUMBER(#REF!),#REF!*F187,"")</f>
        <v/>
      </c>
    </row>
    <row r="188" spans="2:8" x14ac:dyDescent="0.2">
      <c r="B188" s="14"/>
      <c r="D188" s="9" t="s">
        <v>156</v>
      </c>
      <c r="E188" s="9" t="s">
        <v>353</v>
      </c>
      <c r="F188" s="16"/>
      <c r="G188" s="17" t="str">
        <f>IF(ISNUMBER(#REF!),#REF!*F188,"")</f>
        <v/>
      </c>
    </row>
    <row r="189" spans="2:8" x14ac:dyDescent="0.2">
      <c r="B189" s="14"/>
      <c r="D189" s="9"/>
      <c r="E189" s="9" t="s">
        <v>216</v>
      </c>
      <c r="F189" s="16"/>
      <c r="G189" s="17" t="str">
        <f>IF(ISNUMBER(#REF!),#REF!*F189,"")</f>
        <v/>
      </c>
    </row>
    <row r="190" spans="2:8" x14ac:dyDescent="0.2">
      <c r="B190" s="14"/>
      <c r="D190" s="9" t="s">
        <v>157</v>
      </c>
      <c r="E190" s="9" t="s">
        <v>354</v>
      </c>
      <c r="F190" s="16"/>
      <c r="G190" s="17" t="str">
        <f>IF(ISNUMBER(#REF!),#REF!*F190,"")</f>
        <v/>
      </c>
    </row>
    <row r="191" spans="2:8" x14ac:dyDescent="0.2">
      <c r="B191" s="14"/>
      <c r="D191" s="9" t="s">
        <v>158</v>
      </c>
      <c r="E191" s="9" t="s">
        <v>355</v>
      </c>
      <c r="F191" s="16"/>
      <c r="G191" s="17" t="str">
        <f>IF(ISNUMBER(#REF!),#REF!*F191,"")</f>
        <v/>
      </c>
    </row>
    <row r="192" spans="2:8" x14ac:dyDescent="0.2">
      <c r="B192" s="14"/>
      <c r="D192" s="9" t="s">
        <v>159</v>
      </c>
      <c r="E192" s="9" t="s">
        <v>356</v>
      </c>
      <c r="F192" s="16"/>
      <c r="G192" s="17" t="str">
        <f>IF(ISNUMBER(#REF!),#REF!*F192,"")</f>
        <v/>
      </c>
    </row>
    <row r="193" spans="2:7" x14ac:dyDescent="0.2">
      <c r="B193" s="14"/>
      <c r="D193" s="9" t="s">
        <v>160</v>
      </c>
      <c r="E193" s="9" t="s">
        <v>357</v>
      </c>
      <c r="F193" s="16"/>
      <c r="G193" s="17" t="str">
        <f>IF(ISNUMBER(#REF!),#REF!*F193,"")</f>
        <v/>
      </c>
    </row>
    <row r="194" spans="2:7" x14ac:dyDescent="0.2">
      <c r="B194" s="14"/>
      <c r="D194" s="9" t="s">
        <v>161</v>
      </c>
      <c r="E194" s="9" t="s">
        <v>358</v>
      </c>
      <c r="F194" s="16"/>
      <c r="G194" s="17" t="str">
        <f>IF(ISNUMBER(#REF!),#REF!*F194,"")</f>
        <v/>
      </c>
    </row>
    <row r="195" spans="2:7" x14ac:dyDescent="0.2">
      <c r="B195" s="14"/>
      <c r="D195" s="9" t="s">
        <v>162</v>
      </c>
      <c r="E195" s="9" t="s">
        <v>359</v>
      </c>
      <c r="F195" s="16"/>
      <c r="G195" s="17" t="str">
        <f>IF(ISNUMBER(#REF!),#REF!*F195,"")</f>
        <v/>
      </c>
    </row>
    <row r="196" spans="2:7" x14ac:dyDescent="0.2">
      <c r="B196" s="14"/>
      <c r="D196" s="9" t="s">
        <v>163</v>
      </c>
      <c r="E196" s="9" t="s">
        <v>360</v>
      </c>
      <c r="F196" s="16"/>
      <c r="G196" s="17" t="str">
        <f>IF(ISNUMBER(#REF!),#REF!*F196,"")</f>
        <v/>
      </c>
    </row>
    <row r="197" spans="2:7" x14ac:dyDescent="0.2">
      <c r="B197" s="14"/>
      <c r="D197" s="9" t="s">
        <v>164</v>
      </c>
      <c r="E197" s="9" t="s">
        <v>361</v>
      </c>
      <c r="F197" s="16"/>
      <c r="G197" s="17" t="str">
        <f>IF(ISNUMBER(#REF!),#REF!*F197,"")</f>
        <v/>
      </c>
    </row>
    <row r="198" spans="2:7" x14ac:dyDescent="0.2">
      <c r="B198" s="14"/>
      <c r="D198" s="9"/>
      <c r="E198" s="9" t="s">
        <v>216</v>
      </c>
      <c r="F198" s="16"/>
      <c r="G198" s="17" t="str">
        <f>IF(ISNUMBER(#REF!),#REF!*F198,"")</f>
        <v/>
      </c>
    </row>
    <row r="199" spans="2:7" x14ac:dyDescent="0.2">
      <c r="B199" s="14"/>
      <c r="C199" s="7" t="s">
        <v>9</v>
      </c>
      <c r="D199" s="9" t="s">
        <v>165</v>
      </c>
      <c r="E199" s="9" t="s">
        <v>362</v>
      </c>
      <c r="F199" s="16"/>
      <c r="G199" s="17" t="str">
        <f>IF(ISNUMBER(#REF!),#REF!*F199,"")</f>
        <v/>
      </c>
    </row>
    <row r="200" spans="2:7" x14ac:dyDescent="0.2">
      <c r="B200" s="14"/>
      <c r="D200" s="9" t="s">
        <v>166</v>
      </c>
      <c r="E200" s="9" t="s">
        <v>363</v>
      </c>
      <c r="F200" s="16"/>
      <c r="G200" s="17" t="str">
        <f>IF(ISNUMBER(#REF!),#REF!*F200,"")</f>
        <v/>
      </c>
    </row>
    <row r="201" spans="2:7" x14ac:dyDescent="0.2">
      <c r="B201" s="14"/>
      <c r="D201" s="9" t="s">
        <v>167</v>
      </c>
      <c r="E201" s="9" t="s">
        <v>364</v>
      </c>
      <c r="F201" s="16"/>
      <c r="G201" s="17" t="str">
        <f>IF(ISNUMBER(#REF!),#REF!*F201,"")</f>
        <v/>
      </c>
    </row>
    <row r="202" spans="2:7" x14ac:dyDescent="0.2">
      <c r="B202" s="14"/>
      <c r="D202" s="9" t="s">
        <v>168</v>
      </c>
      <c r="E202" s="9" t="s">
        <v>365</v>
      </c>
      <c r="F202" s="16"/>
      <c r="G202" s="17" t="str">
        <f>IF(ISNUMBER(#REF!),#REF!*F202,"")</f>
        <v/>
      </c>
    </row>
    <row r="203" spans="2:7" x14ac:dyDescent="0.2">
      <c r="B203" s="14"/>
      <c r="D203" s="9" t="s">
        <v>169</v>
      </c>
      <c r="E203" s="9" t="s">
        <v>366</v>
      </c>
      <c r="F203" s="16"/>
      <c r="G203" s="17" t="str">
        <f>IF(ISNUMBER(#REF!),#REF!*F203,"")</f>
        <v/>
      </c>
    </row>
    <row r="204" spans="2:7" x14ac:dyDescent="0.2">
      <c r="B204" s="14"/>
      <c r="D204" s="9" t="s">
        <v>170</v>
      </c>
      <c r="E204" s="9" t="s">
        <v>367</v>
      </c>
      <c r="F204" s="16"/>
      <c r="G204" s="17" t="str">
        <f>IF(ISNUMBER(#REF!),#REF!*F204,"")</f>
        <v/>
      </c>
    </row>
    <row r="205" spans="2:7" x14ac:dyDescent="0.2">
      <c r="B205" s="14"/>
      <c r="D205" s="9" t="s">
        <v>171</v>
      </c>
      <c r="E205" s="9" t="s">
        <v>368</v>
      </c>
      <c r="F205" s="16"/>
      <c r="G205" s="17" t="str">
        <f>IF(ISNUMBER(#REF!),#REF!*F205,"")</f>
        <v/>
      </c>
    </row>
    <row r="206" spans="2:7" x14ac:dyDescent="0.2">
      <c r="B206" s="14"/>
      <c r="D206" s="9" t="s">
        <v>172</v>
      </c>
      <c r="E206" s="9" t="s">
        <v>369</v>
      </c>
      <c r="F206" s="16"/>
      <c r="G206" s="17" t="str">
        <f>IF(ISNUMBER(#REF!),#REF!*F206,"")</f>
        <v/>
      </c>
    </row>
    <row r="207" spans="2:7" x14ac:dyDescent="0.2">
      <c r="B207" s="14"/>
      <c r="D207" s="9" t="s">
        <v>173</v>
      </c>
      <c r="E207" s="9" t="s">
        <v>370</v>
      </c>
      <c r="F207" s="16"/>
      <c r="G207" s="17" t="str">
        <f>IF(ISNUMBER(#REF!),#REF!*F207,"")</f>
        <v/>
      </c>
    </row>
    <row r="208" spans="2:7" x14ac:dyDescent="0.2">
      <c r="B208" s="14"/>
      <c r="D208" s="9" t="s">
        <v>174</v>
      </c>
      <c r="E208" s="9" t="s">
        <v>371</v>
      </c>
      <c r="F208" s="16"/>
      <c r="G208" s="17" t="str">
        <f>IF(ISNUMBER(#REF!),#REF!*F208,"")</f>
        <v/>
      </c>
    </row>
    <row r="209" spans="2:7" x14ac:dyDescent="0.2">
      <c r="B209" s="14"/>
      <c r="D209" s="9" t="s">
        <v>175</v>
      </c>
      <c r="E209" s="9" t="s">
        <v>372</v>
      </c>
      <c r="F209" s="16"/>
      <c r="G209" s="17" t="str">
        <f>IF(ISNUMBER(#REF!),#REF!*F209,"")</f>
        <v/>
      </c>
    </row>
    <row r="210" spans="2:7" x14ac:dyDescent="0.2">
      <c r="B210" s="14"/>
      <c r="D210" s="9" t="s">
        <v>176</v>
      </c>
      <c r="E210" s="9" t="s">
        <v>373</v>
      </c>
      <c r="F210" s="16"/>
      <c r="G210" s="17" t="str">
        <f>IF(ISNUMBER(#REF!),#REF!*F210,"")</f>
        <v/>
      </c>
    </row>
    <row r="211" spans="2:7" x14ac:dyDescent="0.2">
      <c r="B211" s="14"/>
      <c r="D211" s="9" t="s">
        <v>177</v>
      </c>
      <c r="E211" s="9" t="s">
        <v>374</v>
      </c>
      <c r="F211" s="16"/>
      <c r="G211" s="17" t="str">
        <f>IF(ISNUMBER(#REF!),#REF!*F211,"")</f>
        <v/>
      </c>
    </row>
    <row r="212" spans="2:7" x14ac:dyDescent="0.2">
      <c r="B212" s="14"/>
      <c r="D212" s="9" t="s">
        <v>178</v>
      </c>
      <c r="E212" s="9" t="s">
        <v>375</v>
      </c>
      <c r="F212" s="16"/>
      <c r="G212" s="17" t="str">
        <f>IF(ISNUMBER(#REF!),#REF!*F212,"")</f>
        <v/>
      </c>
    </row>
    <row r="213" spans="2:7" x14ac:dyDescent="0.2">
      <c r="B213" s="14"/>
      <c r="D213" s="9"/>
      <c r="E213" s="9" t="s">
        <v>216</v>
      </c>
      <c r="F213" s="16"/>
      <c r="G213" s="17" t="str">
        <f>IF(ISNUMBER(#REF!),#REF!*F213,"")</f>
        <v/>
      </c>
    </row>
    <row r="214" spans="2:7" x14ac:dyDescent="0.2">
      <c r="B214" s="14"/>
      <c r="C214" s="15" t="s">
        <v>16</v>
      </c>
      <c r="D214" s="9" t="s">
        <v>179</v>
      </c>
      <c r="E214" s="9" t="s">
        <v>376</v>
      </c>
      <c r="F214" s="16"/>
      <c r="G214" s="17" t="str">
        <f>IF(ISNUMBER(#REF!),#REF!*F214,"")</f>
        <v/>
      </c>
    </row>
    <row r="215" spans="2:7" x14ac:dyDescent="0.2">
      <c r="B215" s="14"/>
      <c r="D215" s="9" t="s">
        <v>180</v>
      </c>
      <c r="E215" s="9" t="s">
        <v>377</v>
      </c>
      <c r="F215" s="16"/>
      <c r="G215" s="17" t="str">
        <f>IF(ISNUMBER(#REF!),#REF!*F215,"")</f>
        <v/>
      </c>
    </row>
    <row r="216" spans="2:7" x14ac:dyDescent="0.2">
      <c r="B216" s="14"/>
      <c r="D216" s="9" t="s">
        <v>181</v>
      </c>
      <c r="E216" s="9" t="s">
        <v>378</v>
      </c>
      <c r="F216" s="16"/>
      <c r="G216" s="17" t="str">
        <f>IF(ISNUMBER(#REF!),#REF!*F216,"")</f>
        <v/>
      </c>
    </row>
    <row r="217" spans="2:7" x14ac:dyDescent="0.2">
      <c r="B217" s="14"/>
      <c r="D217" s="9" t="s">
        <v>182</v>
      </c>
      <c r="E217" s="9" t="s">
        <v>379</v>
      </c>
      <c r="F217" s="16"/>
      <c r="G217" s="17" t="str">
        <f>IF(ISNUMBER(#REF!),#REF!*F217,"")</f>
        <v/>
      </c>
    </row>
    <row r="218" spans="2:7" x14ac:dyDescent="0.2">
      <c r="B218" s="14"/>
      <c r="D218" s="9" t="s">
        <v>183</v>
      </c>
      <c r="E218" s="9" t="s">
        <v>380</v>
      </c>
      <c r="F218" s="16"/>
      <c r="G218" s="17" t="str">
        <f>IF(ISNUMBER(#REF!),#REF!*F218,"")</f>
        <v/>
      </c>
    </row>
    <row r="219" spans="2:7" x14ac:dyDescent="0.2">
      <c r="B219" s="14"/>
      <c r="D219" s="9" t="s">
        <v>184</v>
      </c>
      <c r="E219" s="9" t="s">
        <v>381</v>
      </c>
      <c r="F219" s="16"/>
      <c r="G219" s="17" t="str">
        <f>IF(ISNUMBER(#REF!),#REF!*F219,"")</f>
        <v/>
      </c>
    </row>
    <row r="220" spans="2:7" x14ac:dyDescent="0.2">
      <c r="B220" s="14"/>
      <c r="D220" s="9" t="s">
        <v>185</v>
      </c>
      <c r="E220" s="9" t="s">
        <v>382</v>
      </c>
      <c r="F220" s="16"/>
      <c r="G220" s="17" t="str">
        <f>IF(ISNUMBER(#REF!),#REF!*F220,"")</f>
        <v/>
      </c>
    </row>
    <row r="221" spans="2:7" x14ac:dyDescent="0.2">
      <c r="B221" s="14"/>
      <c r="D221" s="9" t="s">
        <v>186</v>
      </c>
      <c r="E221" s="9" t="s">
        <v>383</v>
      </c>
      <c r="F221" s="16"/>
      <c r="G221" s="17" t="str">
        <f>IF(ISNUMBER(#REF!),#REF!*F221,"")</f>
        <v/>
      </c>
    </row>
    <row r="222" spans="2:7" x14ac:dyDescent="0.2">
      <c r="B222" s="14"/>
      <c r="D222" s="9" t="s">
        <v>187</v>
      </c>
      <c r="E222" s="9" t="s">
        <v>384</v>
      </c>
      <c r="F222" s="16"/>
      <c r="G222" s="17" t="str">
        <f>IF(ISNUMBER(#REF!),#REF!*F222,"")</f>
        <v/>
      </c>
    </row>
    <row r="223" spans="2:7" x14ac:dyDescent="0.2">
      <c r="B223" s="14"/>
      <c r="D223" s="9" t="s">
        <v>188</v>
      </c>
      <c r="E223" s="9" t="s">
        <v>385</v>
      </c>
      <c r="F223" s="16"/>
      <c r="G223" s="17" t="str">
        <f>IF(ISNUMBER(#REF!),#REF!*F223,"")</f>
        <v/>
      </c>
    </row>
    <row r="224" spans="2:7" x14ac:dyDescent="0.2">
      <c r="B224" s="14"/>
      <c r="D224" s="9" t="s">
        <v>189</v>
      </c>
      <c r="E224" s="9" t="s">
        <v>386</v>
      </c>
      <c r="F224" s="16"/>
      <c r="G224" s="17" t="str">
        <f>IF(ISNUMBER(#REF!),#REF!*F224,"")</f>
        <v/>
      </c>
    </row>
    <row r="225" spans="2:7" x14ac:dyDescent="0.2">
      <c r="B225" s="14"/>
      <c r="D225" s="9" t="s">
        <v>190</v>
      </c>
      <c r="E225" s="9" t="s">
        <v>387</v>
      </c>
      <c r="F225" s="16"/>
      <c r="G225" s="17" t="str">
        <f>IF(ISNUMBER(#REF!),#REF!*F225,"")</f>
        <v/>
      </c>
    </row>
    <row r="226" spans="2:7" x14ac:dyDescent="0.2">
      <c r="B226" s="14"/>
      <c r="C226" s="29"/>
      <c r="D226" s="9"/>
      <c r="E226" s="9" t="s">
        <v>216</v>
      </c>
      <c r="F226" s="16"/>
      <c r="G226" s="17" t="str">
        <f>IF(ISNUMBER(#REF!),#REF!*F226,"")</f>
        <v/>
      </c>
    </row>
    <row r="227" spans="2:7" x14ac:dyDescent="0.2">
      <c r="B227" s="14"/>
      <c r="C227" s="7" t="str">
        <f>C$23</f>
        <v>Instruments</v>
      </c>
      <c r="D227" s="9" t="s">
        <v>191</v>
      </c>
      <c r="E227" s="9" t="s">
        <v>388</v>
      </c>
      <c r="F227" s="16"/>
      <c r="G227" s="17" t="str">
        <f>IF(ISNUMBER(#REF!),#REF!*F227,"")</f>
        <v/>
      </c>
    </row>
    <row r="228" spans="2:7" x14ac:dyDescent="0.2">
      <c r="B228" s="14"/>
      <c r="D228" s="9" t="s">
        <v>192</v>
      </c>
      <c r="E228" s="9" t="s">
        <v>389</v>
      </c>
      <c r="F228" s="16"/>
      <c r="G228" s="17" t="str">
        <f>IF(ISNUMBER(#REF!),#REF!*F228,"")</f>
        <v/>
      </c>
    </row>
    <row r="229" spans="2:7" x14ac:dyDescent="0.2">
      <c r="B229" s="14"/>
      <c r="D229" s="9" t="s">
        <v>193</v>
      </c>
      <c r="E229" s="9" t="s">
        <v>390</v>
      </c>
      <c r="F229" s="16"/>
      <c r="G229" s="17" t="str">
        <f>IF(ISNUMBER(#REF!),#REF!*F229,"")</f>
        <v/>
      </c>
    </row>
    <row r="230" spans="2:7" x14ac:dyDescent="0.2">
      <c r="B230" s="14"/>
      <c r="D230" s="9" t="s">
        <v>194</v>
      </c>
      <c r="E230" s="9" t="s">
        <v>391</v>
      </c>
      <c r="F230" s="16"/>
      <c r="G230" s="17" t="str">
        <f>IF(ISNUMBER(#REF!),#REF!*F230,"")</f>
        <v/>
      </c>
    </row>
    <row r="231" spans="2:7" x14ac:dyDescent="0.2">
      <c r="B231" s="14"/>
      <c r="D231" s="9" t="s">
        <v>195</v>
      </c>
      <c r="E231" s="9" t="s">
        <v>392</v>
      </c>
      <c r="F231" s="16"/>
      <c r="G231" s="17" t="str">
        <f>IF(ISNUMBER(#REF!),#REF!*F231,"")</f>
        <v/>
      </c>
    </row>
    <row r="232" spans="2:7" x14ac:dyDescent="0.2">
      <c r="B232" s="14"/>
      <c r="D232" s="9" t="s">
        <v>196</v>
      </c>
      <c r="E232" s="9" t="s">
        <v>393</v>
      </c>
      <c r="F232" s="16"/>
      <c r="G232" s="17" t="str">
        <f>IF(ISNUMBER(#REF!),#REF!*F232,"")</f>
        <v/>
      </c>
    </row>
    <row r="233" spans="2:7" x14ac:dyDescent="0.2">
      <c r="B233" s="14"/>
      <c r="D233" s="9" t="s">
        <v>81</v>
      </c>
      <c r="E233" s="9" t="s">
        <v>282</v>
      </c>
      <c r="F233" s="16"/>
      <c r="G233" s="17" t="str">
        <f>IF(ISNUMBER(#REF!),#REF!*F233,"")</f>
        <v/>
      </c>
    </row>
    <row r="234" spans="2:7" x14ac:dyDescent="0.2">
      <c r="B234" s="14"/>
      <c r="D234" s="9"/>
      <c r="E234" s="9" t="s">
        <v>216</v>
      </c>
      <c r="F234" s="16"/>
      <c r="G234" s="17" t="str">
        <f>IF(ISNUMBER(#REF!),#REF!*F234,"")</f>
        <v/>
      </c>
    </row>
    <row r="235" spans="2:7" x14ac:dyDescent="0.2">
      <c r="B235" s="14"/>
      <c r="C235" s="7" t="str">
        <f>C$29</f>
        <v>Auxiliaries</v>
      </c>
      <c r="D235" s="9" t="s">
        <v>197</v>
      </c>
      <c r="E235" s="9" t="s">
        <v>394</v>
      </c>
      <c r="F235" s="16"/>
      <c r="G235" s="17" t="str">
        <f>IF(ISNUMBER(#REF!),#REF!*F235,"")</f>
        <v/>
      </c>
    </row>
    <row r="236" spans="2:7" x14ac:dyDescent="0.2">
      <c r="B236" s="14"/>
      <c r="D236" s="9" t="s">
        <v>135</v>
      </c>
      <c r="E236" s="9" t="s">
        <v>333</v>
      </c>
      <c r="F236" s="16"/>
      <c r="G236" s="17" t="str">
        <f>IF(ISNUMBER(#REF!),#REF!*F236,"")</f>
        <v/>
      </c>
    </row>
    <row r="237" spans="2:7" x14ac:dyDescent="0.2">
      <c r="B237" s="14"/>
      <c r="D237" s="9" t="s">
        <v>136</v>
      </c>
      <c r="E237" s="9" t="s">
        <v>334</v>
      </c>
      <c r="F237" s="16"/>
      <c r="G237" s="17" t="str">
        <f>IF(ISNUMBER(#REF!),#REF!*F237,"")</f>
        <v/>
      </c>
    </row>
    <row r="238" spans="2:7" x14ac:dyDescent="0.2">
      <c r="B238" s="14"/>
      <c r="D238" s="9" t="s">
        <v>84</v>
      </c>
      <c r="E238" s="9" t="s">
        <v>285</v>
      </c>
      <c r="F238" s="16"/>
      <c r="G238" s="17" t="str">
        <f>IF(ISNUMBER(#REF!),#REF!*F238,"")</f>
        <v/>
      </c>
    </row>
    <row r="239" spans="2:7" x14ac:dyDescent="0.2">
      <c r="B239" s="14"/>
      <c r="D239" s="9" t="s">
        <v>137</v>
      </c>
      <c r="E239" s="9" t="s">
        <v>335</v>
      </c>
      <c r="F239" s="16"/>
      <c r="G239" s="17" t="str">
        <f>IF(ISNUMBER(#REF!),#REF!*F239,"")</f>
        <v/>
      </c>
    </row>
    <row r="240" spans="2:7" x14ac:dyDescent="0.2">
      <c r="B240" s="14"/>
      <c r="D240" s="9" t="s">
        <v>138</v>
      </c>
      <c r="E240" s="9" t="s">
        <v>336</v>
      </c>
      <c r="F240" s="16"/>
      <c r="G240" s="17" t="str">
        <f>IF(ISNUMBER(#REF!),#REF!*F240,"")</f>
        <v/>
      </c>
    </row>
    <row r="241" spans="2:7" x14ac:dyDescent="0.2">
      <c r="B241" s="14"/>
      <c r="D241" s="9"/>
      <c r="E241" s="9" t="s">
        <v>216</v>
      </c>
      <c r="F241" s="16"/>
      <c r="G241" s="17" t="str">
        <f>IF(ISNUMBER(#REF!),#REF!*F241,"")</f>
        <v/>
      </c>
    </row>
    <row r="242" spans="2:7" x14ac:dyDescent="0.2">
      <c r="B242" s="14"/>
      <c r="C242" s="7" t="str">
        <f>C$34</f>
        <v>Drill Bits</v>
      </c>
      <c r="D242" s="9" t="s">
        <v>198</v>
      </c>
      <c r="E242" s="9" t="s">
        <v>395</v>
      </c>
      <c r="F242" s="16"/>
      <c r="G242" s="17" t="str">
        <f>IF(ISNUMBER(#REF!),#REF!*F242,"")</f>
        <v/>
      </c>
    </row>
    <row r="243" spans="2:7" x14ac:dyDescent="0.2">
      <c r="B243" s="14"/>
      <c r="D243" s="9" t="s">
        <v>199</v>
      </c>
      <c r="E243" s="9" t="s">
        <v>396</v>
      </c>
      <c r="F243" s="16"/>
      <c r="G243" s="17" t="str">
        <f>IF(ISNUMBER(#REF!),#REF!*F243,"")</f>
        <v/>
      </c>
    </row>
    <row r="244" spans="2:7" x14ac:dyDescent="0.2">
      <c r="B244" s="14"/>
      <c r="D244" s="9" t="s">
        <v>200</v>
      </c>
      <c r="E244" s="9" t="s">
        <v>397</v>
      </c>
      <c r="F244" s="16"/>
      <c r="G244" s="17" t="str">
        <f>IF(ISNUMBER(#REF!),#REF!*F244,"")</f>
        <v/>
      </c>
    </row>
    <row r="245" spans="2:7" x14ac:dyDescent="0.2">
      <c r="B245" s="14"/>
      <c r="D245" s="9"/>
      <c r="E245" s="9" t="s">
        <v>216</v>
      </c>
      <c r="F245" s="16"/>
      <c r="G245" s="17" t="str">
        <f>IF(ISNUMBER(#REF!),#REF!*F245,"")</f>
        <v/>
      </c>
    </row>
    <row r="246" spans="2:7" x14ac:dyDescent="0.2">
      <c r="B246" s="14"/>
      <c r="C246" s="7" t="str">
        <f>C$37</f>
        <v>Organization</v>
      </c>
      <c r="D246" s="9" t="s">
        <v>201</v>
      </c>
      <c r="E246" s="9" t="s">
        <v>398</v>
      </c>
      <c r="F246" s="16"/>
      <c r="G246" s="17" t="str">
        <f>IF(ISNUMBER(#REF!),#REF!*F246,"")</f>
        <v/>
      </c>
    </row>
    <row r="247" spans="2:7" x14ac:dyDescent="0.2">
      <c r="B247" s="14"/>
      <c r="D247" s="9" t="s">
        <v>202</v>
      </c>
      <c r="E247" s="9" t="s">
        <v>399</v>
      </c>
      <c r="F247" s="16"/>
      <c r="G247" s="17" t="str">
        <f>IF(ISNUMBER(#REF!),#REF!*F247,"")</f>
        <v/>
      </c>
    </row>
    <row r="248" spans="2:7" x14ac:dyDescent="0.2">
      <c r="B248" s="14"/>
      <c r="D248" s="9" t="s">
        <v>41</v>
      </c>
      <c r="E248" s="9" t="s">
        <v>244</v>
      </c>
      <c r="F248" s="16"/>
      <c r="G248" s="17" t="str">
        <f>IF(ISNUMBER(#REF!),#REF!*F248,"")</f>
        <v/>
      </c>
    </row>
    <row r="249" spans="2:7" x14ac:dyDescent="0.2">
      <c r="B249" s="14"/>
      <c r="D249" s="9" t="s">
        <v>42</v>
      </c>
      <c r="E249" s="9" t="s">
        <v>245</v>
      </c>
      <c r="F249" s="16"/>
      <c r="G249" s="17" t="str">
        <f>IF(ISNUMBER(#REF!),#REF!*F249,"")</f>
        <v/>
      </c>
    </row>
    <row r="250" spans="2:7" x14ac:dyDescent="0.2">
      <c r="B250" s="14"/>
      <c r="D250" s="9" t="s">
        <v>44</v>
      </c>
      <c r="E250" s="9" t="s">
        <v>247</v>
      </c>
      <c r="F250" s="16"/>
      <c r="G250" s="17" t="str">
        <f>IF(ISNUMBER(#REF!),#REF!*F250,"")</f>
        <v/>
      </c>
    </row>
    <row r="251" spans="2:7" x14ac:dyDescent="0.2">
      <c r="B251" s="14"/>
      <c r="D251" s="9" t="s">
        <v>142</v>
      </c>
      <c r="E251" s="9" t="s">
        <v>340</v>
      </c>
      <c r="F251" s="16"/>
      <c r="G251" s="17" t="str">
        <f>IF(ISNUMBER(#REF!),#REF!*F251,"")</f>
        <v/>
      </c>
    </row>
    <row r="252" spans="2:7" x14ac:dyDescent="0.2">
      <c r="B252" s="14"/>
      <c r="D252" s="9" t="s">
        <v>203</v>
      </c>
      <c r="E252" s="9" t="s">
        <v>400</v>
      </c>
      <c r="F252" s="16"/>
      <c r="G252" s="17" t="str">
        <f>IF(ISNUMBER(#REF!),#REF!*F252,"")</f>
        <v/>
      </c>
    </row>
    <row r="253" spans="2:7" x14ac:dyDescent="0.2">
      <c r="B253" s="14"/>
      <c r="D253" s="9" t="s">
        <v>43</v>
      </c>
      <c r="E253" s="9" t="s">
        <v>246</v>
      </c>
      <c r="F253" s="16"/>
      <c r="G253" s="17" t="str">
        <f>IF(ISNUMBER(#REF!),#REF!*F253,"")</f>
        <v/>
      </c>
    </row>
    <row r="254" spans="2:7" x14ac:dyDescent="0.2">
      <c r="B254" s="14"/>
      <c r="D254" s="9" t="s">
        <v>204</v>
      </c>
      <c r="E254" s="9" t="s">
        <v>401</v>
      </c>
      <c r="F254" s="16"/>
      <c r="G254" s="17" t="str">
        <f>IF(ISNUMBER(#REF!),#REF!*F254,"")</f>
        <v/>
      </c>
    </row>
    <row r="255" spans="2:7" x14ac:dyDescent="0.2">
      <c r="B255" s="14"/>
      <c r="G255" s="32"/>
    </row>
    <row r="256" spans="2:7" x14ac:dyDescent="0.2">
      <c r="B256" s="14" t="str">
        <f>B177</f>
        <v>Size 10 / 11</v>
      </c>
      <c r="C256" s="24" t="str">
        <f>"Total ("&amp;B256&amp;")"</f>
        <v>Total (Size 10 / 11)</v>
      </c>
      <c r="D256" s="42"/>
      <c r="E256" s="25"/>
      <c r="F256" s="26">
        <f>SUM(F255:INDEX(F$1:F255,MATCH($B256,F$1:F255,0)))</f>
        <v>0</v>
      </c>
      <c r="G256" s="27"/>
    </row>
    <row r="259" spans="2:7" x14ac:dyDescent="0.2">
      <c r="B259" s="43"/>
      <c r="C259" s="43" t="s">
        <v>205</v>
      </c>
      <c r="D259" s="44"/>
      <c r="G259" s="6"/>
    </row>
    <row r="260" spans="2:7" x14ac:dyDescent="0.2">
      <c r="B260" s="40"/>
      <c r="C260" s="10"/>
      <c r="D260" s="10"/>
      <c r="G260" s="18"/>
    </row>
    <row r="261" spans="2:7" x14ac:dyDescent="0.2">
      <c r="B261" s="40"/>
      <c r="C261" s="45" t="s">
        <v>0</v>
      </c>
      <c r="D261" s="45"/>
      <c r="F261" s="46" t="s">
        <v>4</v>
      </c>
      <c r="G261" s="47"/>
    </row>
    <row r="262" spans="2:7" x14ac:dyDescent="0.2">
      <c r="B262" s="40"/>
      <c r="C262" s="48" t="str">
        <f>C46</f>
        <v>Total (Size 3.5 / 4)</v>
      </c>
      <c r="D262" s="49"/>
      <c r="E262" s="49"/>
      <c r="F262" s="49">
        <f>INDEX($B$3:$G$256,MATCH($C262,$C$3:$C$256,0),MATCH(F$261,$B$1:$G$1,0))</f>
        <v>0</v>
      </c>
      <c r="G262" s="50"/>
    </row>
    <row r="263" spans="2:7" x14ac:dyDescent="0.2">
      <c r="B263" s="40"/>
      <c r="C263" s="51" t="str">
        <f>C104</f>
        <v>Total (Size 5 / 6.5)</v>
      </c>
      <c r="D263" s="52"/>
      <c r="E263" s="52"/>
      <c r="F263" s="52">
        <f>INDEX($B$3:$G$256,MATCH($C263,$C$3:$C$256,0),MATCH(F$261,$B$1:$G$1,0))</f>
        <v>0</v>
      </c>
      <c r="G263" s="53"/>
    </row>
    <row r="264" spans="2:7" x14ac:dyDescent="0.2">
      <c r="B264" s="40"/>
      <c r="C264" s="54" t="str">
        <f>C174</f>
        <v>Total (Size 8 / 9)</v>
      </c>
      <c r="D264" s="52"/>
      <c r="E264" s="52"/>
      <c r="F264" s="52">
        <f>INDEX($B$3:$G$256,MATCH($C264,$C$3:$C$256,0),MATCH(F$261,$B$1:$G$1,0))</f>
        <v>0</v>
      </c>
      <c r="G264" s="53"/>
    </row>
    <row r="265" spans="2:7" x14ac:dyDescent="0.2">
      <c r="B265" s="40"/>
      <c r="C265" s="55" t="str">
        <f>C256</f>
        <v>Total (Size 10 / 11)</v>
      </c>
      <c r="D265" s="56"/>
      <c r="E265" s="56"/>
      <c r="F265" s="56">
        <f>INDEX($B$3:$G$256,MATCH($C265,$C$3:$C$256,0),MATCH(F$261,$B$1:$G$1,0))</f>
        <v>0</v>
      </c>
      <c r="G265" s="57"/>
    </row>
    <row r="266" spans="2:7" x14ac:dyDescent="0.2">
      <c r="B266" s="40"/>
      <c r="C266" s="58" t="s">
        <v>206</v>
      </c>
      <c r="D266" s="58"/>
      <c r="E266" s="42"/>
      <c r="F266" s="59">
        <f>SUM(F262:F265)</f>
        <v>0</v>
      </c>
      <c r="G266" s="60"/>
    </row>
    <row r="267" spans="2:7" x14ac:dyDescent="0.2">
      <c r="C267" s="20"/>
      <c r="D267" s="20"/>
      <c r="F267" s="18"/>
      <c r="G267" s="18"/>
    </row>
    <row r="268" spans="2:7" x14ac:dyDescent="0.2">
      <c r="C268" s="20"/>
      <c r="D268" s="20"/>
      <c r="F268" s="18"/>
      <c r="G268" s="18"/>
    </row>
    <row r="269" spans="2:7" ht="15" x14ac:dyDescent="0.25">
      <c r="C269" s="67" t="s">
        <v>207</v>
      </c>
      <c r="D269" s="67"/>
      <c r="F269" s="18"/>
      <c r="G269" s="18"/>
    </row>
    <row r="270" spans="2:7" ht="14.25" x14ac:dyDescent="0.2">
      <c r="C270" s="61"/>
      <c r="D270" s="20"/>
      <c r="F270" s="18"/>
      <c r="G270" s="18"/>
    </row>
    <row r="271" spans="2:7" ht="14.25" x14ac:dyDescent="0.2">
      <c r="C271" s="61"/>
      <c r="D271" s="62"/>
      <c r="E271" s="62"/>
      <c r="F271" s="62"/>
      <c r="G271" s="62"/>
    </row>
    <row r="272" spans="2:7" ht="14.25" x14ac:dyDescent="0.2">
      <c r="C272" s="61" t="s">
        <v>208</v>
      </c>
      <c r="D272" s="66"/>
      <c r="E272" s="66"/>
      <c r="F272" s="63" t="s">
        <v>209</v>
      </c>
      <c r="G272" s="64"/>
    </row>
    <row r="273" spans="3:7" ht="14.25" x14ac:dyDescent="0.2">
      <c r="C273" s="61"/>
      <c r="D273" s="20"/>
      <c r="F273" s="18"/>
      <c r="G273" s="18"/>
    </row>
    <row r="274" spans="3:7" ht="14.25" x14ac:dyDescent="0.2">
      <c r="C274" s="65"/>
      <c r="D274" s="9"/>
      <c r="E274" s="9"/>
      <c r="F274" s="9"/>
    </row>
    <row r="275" spans="3:7" ht="14.25" x14ac:dyDescent="0.2">
      <c r="C275" s="61" t="s">
        <v>210</v>
      </c>
      <c r="D275" s="66"/>
      <c r="E275" s="66"/>
      <c r="F275" s="66"/>
      <c r="G275" s="66"/>
    </row>
    <row r="276" spans="3:7" ht="14.25" x14ac:dyDescent="0.2">
      <c r="C276" s="61"/>
      <c r="D276" s="20"/>
      <c r="F276" s="18"/>
      <c r="G276" s="18"/>
    </row>
    <row r="277" spans="3:7" ht="14.25" x14ac:dyDescent="0.2">
      <c r="C277" s="65"/>
      <c r="D277" s="10"/>
      <c r="G277" s="6"/>
    </row>
    <row r="278" spans="3:7" ht="14.25" x14ac:dyDescent="0.2">
      <c r="C278" s="61" t="s">
        <v>211</v>
      </c>
      <c r="D278" s="66"/>
      <c r="E278" s="66"/>
      <c r="F278" s="66"/>
      <c r="G278" s="66"/>
    </row>
    <row r="279" spans="3:7" ht="14.25" x14ac:dyDescent="0.2">
      <c r="C279" s="61"/>
      <c r="D279" s="20"/>
      <c r="F279" s="18"/>
      <c r="G279" s="18"/>
    </row>
    <row r="280" spans="3:7" ht="14.25" x14ac:dyDescent="0.2">
      <c r="C280" s="65"/>
      <c r="D280" s="10"/>
      <c r="G280" s="6"/>
    </row>
    <row r="281" spans="3:7" ht="14.25" x14ac:dyDescent="0.2">
      <c r="C281" s="61" t="s">
        <v>212</v>
      </c>
      <c r="D281" s="66"/>
      <c r="E281" s="66"/>
      <c r="F281" s="66"/>
      <c r="G281" s="66"/>
    </row>
    <row r="282" spans="3:7" ht="14.25" x14ac:dyDescent="0.2">
      <c r="C282" s="61"/>
      <c r="D282" s="20"/>
      <c r="F282" s="18"/>
      <c r="G282" s="18"/>
    </row>
    <row r="283" spans="3:7" ht="14.25" x14ac:dyDescent="0.2">
      <c r="C283" s="61"/>
      <c r="D283" s="20"/>
      <c r="F283" s="18"/>
      <c r="G283" s="18"/>
    </row>
    <row r="284" spans="3:7" ht="14.25" x14ac:dyDescent="0.2">
      <c r="C284" s="61" t="s">
        <v>213</v>
      </c>
      <c r="D284" s="66"/>
      <c r="E284" s="66"/>
      <c r="F284" s="66"/>
      <c r="G284" s="66"/>
    </row>
    <row r="285" spans="3:7" ht="14.25" x14ac:dyDescent="0.2">
      <c r="C285" s="61"/>
      <c r="D285" s="20"/>
      <c r="F285" s="18"/>
      <c r="G285" s="18"/>
    </row>
    <row r="286" spans="3:7" ht="14.25" x14ac:dyDescent="0.2">
      <c r="C286" s="65"/>
      <c r="D286" s="10"/>
      <c r="G286" s="6"/>
    </row>
    <row r="287" spans="3:7" ht="14.25" x14ac:dyDescent="0.2">
      <c r="C287" s="61" t="s">
        <v>214</v>
      </c>
      <c r="D287" s="66"/>
      <c r="E287" s="66"/>
      <c r="F287" s="66"/>
      <c r="G287" s="66"/>
    </row>
    <row r="288" spans="3:7" x14ac:dyDescent="0.2">
      <c r="C288" s="20"/>
      <c r="D288" s="20"/>
      <c r="F288" s="18"/>
      <c r="G288" s="18"/>
    </row>
    <row r="289" spans="3:7" x14ac:dyDescent="0.2">
      <c r="C289" s="20"/>
      <c r="D289" s="20"/>
      <c r="F289" s="18"/>
      <c r="G289" s="18"/>
    </row>
    <row r="290" spans="3:7" x14ac:dyDescent="0.2">
      <c r="C290" s="20"/>
      <c r="D290" s="66"/>
      <c r="E290" s="66"/>
      <c r="F290" s="66"/>
      <c r="G290" s="66"/>
    </row>
  </sheetData>
  <sheetProtection algorithmName="SHA-512" hashValue="JnietB1/+nLQS4R3AHsQx3smXrVdhnGpXL+vJaj9tkQGyian0ia51vW74ZJtj69sqwtcBExy/nnblIbj8s+QWw==" saltValue="lUWqmZD0Rn5wmfmjOaa+sQ==" spinCount="100000" sheet="1" selectLockedCells="1"/>
  <autoFilter ref="B1:G1" xr:uid="{E861D5A2-5EF6-4C0F-9BFC-14A4189AB81D}"/>
  <mergeCells count="8">
    <mergeCell ref="D287:G287"/>
    <mergeCell ref="D290:G290"/>
    <mergeCell ref="C269:D269"/>
    <mergeCell ref="D272:E272"/>
    <mergeCell ref="D275:G275"/>
    <mergeCell ref="D278:G278"/>
    <mergeCell ref="D281:G281"/>
    <mergeCell ref="D284:G284"/>
  </mergeCells>
  <conditionalFormatting sqref="G175 D175:E175 G105:G106 E105:E106 D4 D5:E44 G4:G44 E50:E103 G50:G103 D50:D102 D108:E173 G108:G173 D178:E254 G178:G254">
    <cfRule type="notContainsBlanks" dxfId="5" priority="5">
      <formula>LEN(TRIM(D4))&gt;0</formula>
    </cfRule>
  </conditionalFormatting>
  <conditionalFormatting sqref="F175 F105:F106 F4:F47 F50:F103 F108:F173 F178:F254">
    <cfRule type="expression" dxfId="4" priority="4">
      <formula>ISTEXT($D4)</formula>
    </cfRule>
  </conditionalFormatting>
  <conditionalFormatting sqref="F104">
    <cfRule type="expression" dxfId="3" priority="3">
      <formula>ISTEXT($D104)</formula>
    </cfRule>
  </conditionalFormatting>
  <conditionalFormatting sqref="F174">
    <cfRule type="expression" dxfId="2" priority="2">
      <formula>ISTEXT($D174)</formula>
    </cfRule>
  </conditionalFormatting>
  <conditionalFormatting sqref="F256">
    <cfRule type="expression" dxfId="1" priority="6">
      <formula>ISTEXT(#REF!)</formula>
    </cfRule>
  </conditionalFormatting>
  <conditionalFormatting sqref="E4">
    <cfRule type="notContainsBlanks" dxfId="0" priority="1">
      <formula>LEN(TRIM(E4))&gt;0</formula>
    </cfRule>
  </conditionalFormatting>
  <pageMargins left="0.70866141732283472" right="0.70866141732283472" top="0.94488188976377963" bottom="0.74803149606299213" header="0.31496062992125984" footer="0.31496062992125984"/>
  <pageSetup paperSize="9" scale="75" fitToHeight="0" orientation="portrait" r:id="rId1"/>
  <headerFooter>
    <oddHeader>&amp;C&amp;"Arial,Fett"&amp;18Advance Locking Plate System (ALPS-I)
&amp;"Arial,Standard"&amp;16Order Form 2020&amp;R&amp;G</oddHeader>
    <oddFooter>&amp;CZURICH, CH - tel +41 44 350 31 05  ●  info@kyon.ch  ●  www.kyon.ch
BOSTON, US - tel 617.567.2436  ●  main@kyon.us  ●  www.kyon.us&amp;R
&amp;P/&amp;N
©KYON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990AC99FFDB34F8091E9CCFAE45C39" ma:contentTypeVersion="10" ma:contentTypeDescription="Create a new document." ma:contentTypeScope="" ma:versionID="30e860c7d59804f97762df8a1fdada40">
  <xsd:schema xmlns:xsd="http://www.w3.org/2001/XMLSchema" xmlns:xs="http://www.w3.org/2001/XMLSchema" xmlns:p="http://schemas.microsoft.com/office/2006/metadata/properties" xmlns:ns2="ed522610-ba0a-4a91-9543-6681dcc469c0" xmlns:ns3="a24241f8-d7fd-4dda-b44f-ab616cf776b8" targetNamespace="http://schemas.microsoft.com/office/2006/metadata/properties" ma:root="true" ma:fieldsID="77eafebb680463bca1d66cc7cf2549fa" ns2:_="" ns3:_="">
    <xsd:import namespace="ed522610-ba0a-4a91-9543-6681dcc469c0"/>
    <xsd:import namespace="a24241f8-d7fd-4dda-b44f-ab616cf776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522610-ba0a-4a91-9543-6681dcc469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241f8-d7fd-4dda-b44f-ab616cf776b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F6827A0-2D3F-4B7B-8FB0-DCDDAD644A3C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ed522610-ba0a-4a91-9543-6681dcc469c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83A66E5-2858-4596-9D22-9FAA3432E58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51153C-25E3-4ECB-B747-A6B7318239D8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ALPS-I</vt:lpstr>
      <vt:lpstr>'ALPS-I'!Druckbereich</vt:lpstr>
      <vt:lpstr>'ALPS-I'!Drucktitel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Daniela Hitz</cp:lastModifiedBy>
  <dcterms:created xsi:type="dcterms:W3CDTF">2020-03-05T13:51:15Z</dcterms:created>
  <dcterms:modified xsi:type="dcterms:W3CDTF">2020-03-05T14:00:36Z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0x010100CB990AC99FFDB34F8091E9CCFAE45C39</vt:lpwstr>
  </property>
</Properties>
</file>